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codeName="ThisWorkbook" autoCompressPictures="0"/>
  <bookViews>
    <workbookView xWindow="0" yWindow="560" windowWidth="28800" windowHeight="15500" tabRatio="795" activeTab="1"/>
  </bookViews>
  <sheets>
    <sheet name="MacroSAM" sheetId="2" r:id="rId1"/>
    <sheet name="MicroSAM" sheetId="5" r:id="rId2"/>
    <sheet name="Labels" sheetId="12" r:id="rId3"/>
  </sheets>
  <externalReferences>
    <externalReference r:id="rId4"/>
  </externalReferences>
  <definedNames>
    <definedName name="_Fill" hidden="1">#REF!</definedName>
    <definedName name="MACSAM" localSheetId="0">[1]MACRO!#REF!</definedName>
    <definedName name="MACSAM">[1]MACRO!#REF!</definedName>
    <definedName name="SAM88OUT" localSheetId="0">#REF!</definedName>
    <definedName name="SAM88OUT">#REF!</definedName>
    <definedName name="SAMPR" localSheetId="0">#REF!</definedName>
    <definedName name="SAMPR">#REF!</definedName>
  </definedNames>
  <calcPr calcId="140001" concurrentCalc="0"/>
  <customWorkbookViews>
    <customWorkbookView name="dwrh - Personal View" guid="{7A7FE39B-CD71-46A5-A80B-37307C2C9AC5}" mergeInterval="0" personalView="1" maximized="1" xWindow="1" yWindow="1" windowWidth="1187" windowHeight="591" tabRatio="795" activeSheetId="7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" i="12" l="1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3" i="12"/>
  <c r="R19" i="2"/>
  <c r="K14" i="2"/>
  <c r="B11" i="2"/>
  <c r="B10" i="2"/>
  <c r="B9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T4" i="2" a="1"/>
  <c r="B21" i="2"/>
  <c r="T4" i="2"/>
  <c r="U4" i="2"/>
  <c r="T5" i="2"/>
  <c r="T6" i="2"/>
  <c r="T7" i="2"/>
  <c r="T8" i="2"/>
  <c r="T9" i="2"/>
  <c r="T10" i="2"/>
  <c r="T11" i="2"/>
  <c r="T12" i="2"/>
  <c r="K21" i="2"/>
  <c r="T13" i="2"/>
  <c r="L21" i="2"/>
  <c r="T14" i="2"/>
  <c r="T15" i="2"/>
  <c r="T16" i="2"/>
  <c r="T17" i="2"/>
  <c r="T18" i="2"/>
  <c r="T19" i="2"/>
  <c r="R21" i="2"/>
  <c r="T20" i="2"/>
  <c r="C21" i="2"/>
  <c r="D21" i="2"/>
  <c r="E21" i="2"/>
  <c r="F21" i="2"/>
  <c r="G21" i="2"/>
  <c r="H21" i="2"/>
  <c r="I21" i="2"/>
  <c r="J21" i="2"/>
  <c r="M21" i="2"/>
  <c r="N21" i="2"/>
  <c r="O21" i="2"/>
  <c r="P21" i="2"/>
  <c r="Q21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5" i="2"/>
  <c r="D19" i="2"/>
  <c r="P14" i="2"/>
  <c r="O14" i="2"/>
  <c r="N14" i="2"/>
  <c r="M14" i="2"/>
  <c r="L14" i="2"/>
  <c r="L19" i="2"/>
  <c r="L13" i="2"/>
  <c r="Q15" i="2"/>
  <c r="Q7" i="2"/>
  <c r="R5" i="2"/>
  <c r="Q5" i="2"/>
  <c r="L7" i="2"/>
  <c r="L5" i="2"/>
  <c r="K19" i="2"/>
  <c r="K15" i="2"/>
  <c r="D5" i="2"/>
  <c r="K7" i="2"/>
  <c r="K5" i="2"/>
  <c r="I12" i="2"/>
  <c r="H12" i="2"/>
  <c r="G12" i="2"/>
  <c r="J18" i="2"/>
  <c r="J19" i="2"/>
  <c r="J13" i="2"/>
  <c r="F13" i="2"/>
  <c r="F18" i="2"/>
  <c r="E16" i="2"/>
  <c r="E6" i="2"/>
  <c r="E20" i="2"/>
  <c r="C4" i="2"/>
  <c r="B17" i="2"/>
  <c r="B15" i="2"/>
  <c r="B7" i="2"/>
  <c r="B8" i="2"/>
  <c r="B5" i="2"/>
  <c r="CH90" i="5"/>
  <c r="CG86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B90" i="5"/>
  <c r="CI89" i="5"/>
  <c r="CJ5" i="5" a="1"/>
  <c r="CJ89" i="5"/>
  <c r="CK89" i="5"/>
  <c r="CI88" i="5"/>
  <c r="CJ88" i="5"/>
  <c r="CK88" i="5"/>
  <c r="CI87" i="5"/>
  <c r="CJ87" i="5"/>
  <c r="CK87" i="5"/>
  <c r="CI86" i="5"/>
  <c r="CJ86" i="5"/>
  <c r="CK86" i="5"/>
  <c r="CI85" i="5"/>
  <c r="CJ85" i="5"/>
  <c r="CK85" i="5"/>
  <c r="CI84" i="5"/>
  <c r="CJ84" i="5"/>
  <c r="CK84" i="5"/>
  <c r="CI83" i="5"/>
  <c r="CJ83" i="5"/>
  <c r="CK83" i="5"/>
  <c r="CI82" i="5"/>
  <c r="CJ82" i="5"/>
  <c r="CK82" i="5"/>
  <c r="CI81" i="5"/>
  <c r="CJ81" i="5"/>
  <c r="CK81" i="5"/>
  <c r="CI80" i="5"/>
  <c r="CJ80" i="5"/>
  <c r="CK80" i="5"/>
  <c r="CI79" i="5"/>
  <c r="CJ79" i="5"/>
  <c r="CK79" i="5"/>
  <c r="CI78" i="5"/>
  <c r="CJ78" i="5"/>
  <c r="CK78" i="5"/>
  <c r="CI77" i="5"/>
  <c r="CJ77" i="5"/>
  <c r="CK77" i="5"/>
  <c r="CI76" i="5"/>
  <c r="CJ76" i="5"/>
  <c r="CK76" i="5"/>
  <c r="CI75" i="5"/>
  <c r="CJ75" i="5"/>
  <c r="CK75" i="5"/>
  <c r="CI74" i="5"/>
  <c r="CJ74" i="5"/>
  <c r="CK74" i="5"/>
  <c r="CI73" i="5"/>
  <c r="CJ73" i="5"/>
  <c r="CK73" i="5"/>
  <c r="CI72" i="5"/>
  <c r="CJ72" i="5"/>
  <c r="CK72" i="5"/>
  <c r="CI71" i="5"/>
  <c r="CJ71" i="5"/>
  <c r="CK71" i="5"/>
  <c r="CI70" i="5"/>
  <c r="CJ70" i="5"/>
  <c r="CK70" i="5"/>
  <c r="CI69" i="5"/>
  <c r="CJ69" i="5"/>
  <c r="CK69" i="5"/>
  <c r="CI68" i="5"/>
  <c r="CJ68" i="5"/>
  <c r="CK68" i="5"/>
  <c r="CI67" i="5"/>
  <c r="CJ67" i="5"/>
  <c r="CK67" i="5"/>
  <c r="CI66" i="5"/>
  <c r="CJ66" i="5"/>
  <c r="CK66" i="5"/>
  <c r="CI65" i="5"/>
  <c r="CJ65" i="5"/>
  <c r="CK65" i="5"/>
  <c r="CI64" i="5"/>
  <c r="CJ64" i="5"/>
  <c r="CK64" i="5"/>
  <c r="CI63" i="5"/>
  <c r="CJ63" i="5"/>
  <c r="CK63" i="5"/>
  <c r="CI62" i="5"/>
  <c r="CJ62" i="5"/>
  <c r="CK62" i="5"/>
  <c r="CI61" i="5"/>
  <c r="CJ61" i="5"/>
  <c r="CK61" i="5"/>
  <c r="CI60" i="5"/>
  <c r="CJ60" i="5"/>
  <c r="CK60" i="5"/>
  <c r="CI59" i="5"/>
  <c r="CJ59" i="5"/>
  <c r="CK59" i="5"/>
  <c r="CI58" i="5"/>
  <c r="CJ58" i="5"/>
  <c r="CK58" i="5"/>
  <c r="CI57" i="5"/>
  <c r="CJ57" i="5"/>
  <c r="CK57" i="5"/>
  <c r="CI56" i="5"/>
  <c r="CJ56" i="5"/>
  <c r="CK56" i="5"/>
  <c r="CI55" i="5"/>
  <c r="CJ55" i="5"/>
  <c r="CK55" i="5"/>
  <c r="CI54" i="5"/>
  <c r="CJ54" i="5"/>
  <c r="CK54" i="5"/>
  <c r="CI53" i="5"/>
  <c r="CJ53" i="5"/>
  <c r="CK53" i="5"/>
  <c r="CI52" i="5"/>
  <c r="CJ52" i="5"/>
  <c r="CK52" i="5"/>
  <c r="CI51" i="5"/>
  <c r="CJ51" i="5"/>
  <c r="CK51" i="5"/>
  <c r="CI50" i="5"/>
  <c r="CJ50" i="5"/>
  <c r="CK50" i="5"/>
  <c r="CI49" i="5"/>
  <c r="CJ49" i="5"/>
  <c r="CK49" i="5"/>
  <c r="CI48" i="5"/>
  <c r="CJ48" i="5"/>
  <c r="CK48" i="5"/>
  <c r="CI47" i="5"/>
  <c r="CJ47" i="5"/>
  <c r="CK47" i="5"/>
  <c r="CI46" i="5"/>
  <c r="CJ46" i="5"/>
  <c r="CK46" i="5"/>
  <c r="CI45" i="5"/>
  <c r="CJ45" i="5"/>
  <c r="CK45" i="5"/>
  <c r="CI44" i="5"/>
  <c r="CJ44" i="5"/>
  <c r="CK44" i="5"/>
  <c r="CI43" i="5"/>
  <c r="CJ43" i="5"/>
  <c r="CK43" i="5"/>
  <c r="CI42" i="5"/>
  <c r="CJ42" i="5"/>
  <c r="CK42" i="5"/>
  <c r="CI41" i="5"/>
  <c r="CJ41" i="5"/>
  <c r="CK41" i="5"/>
  <c r="CI40" i="5"/>
  <c r="CJ40" i="5"/>
  <c r="CK40" i="5"/>
  <c r="CI39" i="5"/>
  <c r="CJ39" i="5"/>
  <c r="CK39" i="5"/>
  <c r="CI38" i="5"/>
  <c r="CJ38" i="5"/>
  <c r="CK38" i="5"/>
  <c r="CI37" i="5"/>
  <c r="CJ37" i="5"/>
  <c r="CK37" i="5"/>
  <c r="CI36" i="5"/>
  <c r="CJ36" i="5"/>
  <c r="CK36" i="5"/>
  <c r="CI35" i="5"/>
  <c r="CJ35" i="5"/>
  <c r="CK35" i="5"/>
  <c r="CI34" i="5"/>
  <c r="CJ34" i="5"/>
  <c r="CK34" i="5"/>
  <c r="CI33" i="5"/>
  <c r="CJ33" i="5"/>
  <c r="CK33" i="5"/>
  <c r="CI32" i="5"/>
  <c r="CJ32" i="5"/>
  <c r="CK32" i="5"/>
  <c r="CI31" i="5"/>
  <c r="CJ31" i="5"/>
  <c r="CK31" i="5"/>
  <c r="CI30" i="5"/>
  <c r="CJ30" i="5"/>
  <c r="CK30" i="5"/>
  <c r="CI29" i="5"/>
  <c r="CJ29" i="5"/>
  <c r="CK29" i="5"/>
  <c r="CI28" i="5"/>
  <c r="CJ28" i="5"/>
  <c r="CK28" i="5"/>
  <c r="CI27" i="5"/>
  <c r="CJ27" i="5"/>
  <c r="CK27" i="5"/>
  <c r="CI26" i="5"/>
  <c r="CJ26" i="5"/>
  <c r="CK26" i="5"/>
  <c r="CI25" i="5"/>
  <c r="CJ25" i="5"/>
  <c r="CK25" i="5"/>
  <c r="CI24" i="5"/>
  <c r="CJ24" i="5"/>
  <c r="CK24" i="5"/>
  <c r="CI23" i="5"/>
  <c r="CJ23" i="5"/>
  <c r="CK23" i="5"/>
  <c r="CI22" i="5"/>
  <c r="CJ22" i="5"/>
  <c r="CK22" i="5"/>
  <c r="CI21" i="5"/>
  <c r="CJ21" i="5"/>
  <c r="CK21" i="5"/>
  <c r="CI20" i="5"/>
  <c r="CJ20" i="5"/>
  <c r="CK20" i="5"/>
  <c r="CI19" i="5"/>
  <c r="CJ19" i="5"/>
  <c r="CK19" i="5"/>
  <c r="CI18" i="5"/>
  <c r="CJ18" i="5"/>
  <c r="CK18" i="5"/>
  <c r="CI17" i="5"/>
  <c r="CJ17" i="5"/>
  <c r="CK17" i="5"/>
  <c r="CI16" i="5"/>
  <c r="CJ16" i="5"/>
  <c r="CK16" i="5"/>
  <c r="CI15" i="5"/>
  <c r="CJ15" i="5"/>
  <c r="CK15" i="5"/>
  <c r="CI14" i="5"/>
  <c r="CJ14" i="5"/>
  <c r="CK14" i="5"/>
  <c r="CI13" i="5"/>
  <c r="CJ13" i="5"/>
  <c r="CK13" i="5"/>
  <c r="CI12" i="5"/>
  <c r="CJ12" i="5"/>
  <c r="CK12" i="5"/>
  <c r="CI11" i="5"/>
  <c r="CJ11" i="5"/>
  <c r="CK11" i="5"/>
  <c r="CI10" i="5"/>
  <c r="CJ10" i="5"/>
  <c r="CK10" i="5"/>
  <c r="CI9" i="5"/>
  <c r="CJ9" i="5"/>
  <c r="CK9" i="5"/>
  <c r="CI8" i="5"/>
  <c r="CJ8" i="5"/>
  <c r="CK8" i="5"/>
  <c r="CI7" i="5"/>
  <c r="CJ7" i="5"/>
  <c r="CK7" i="5"/>
  <c r="CI6" i="5"/>
  <c r="CJ6" i="5"/>
  <c r="CK6" i="5"/>
  <c r="CI5" i="5"/>
  <c r="CJ5" i="5"/>
  <c r="CK5" i="5"/>
  <c r="S4" i="2"/>
  <c r="S21" i="2"/>
</calcChain>
</file>

<file path=xl/sharedStrings.xml><?xml version="1.0" encoding="utf-8"?>
<sst xmlns="http://schemas.openxmlformats.org/spreadsheetml/2006/main" count="684" uniqueCount="166">
  <si>
    <t>ROW</t>
  </si>
  <si>
    <t>Capital</t>
  </si>
  <si>
    <t>Total</t>
  </si>
  <si>
    <t>ACT</t>
  </si>
  <si>
    <t>COM</t>
  </si>
  <si>
    <t>ENT</t>
  </si>
  <si>
    <t>Water</t>
  </si>
  <si>
    <t>Construction</t>
  </si>
  <si>
    <t>CapAcct</t>
  </si>
  <si>
    <t>HH</t>
  </si>
  <si>
    <t>Govt</t>
  </si>
  <si>
    <t>Manufacturing</t>
  </si>
  <si>
    <t>Land</t>
  </si>
  <si>
    <t>ITAX</t>
  </si>
  <si>
    <t>TTAX</t>
  </si>
  <si>
    <t>DTAX</t>
  </si>
  <si>
    <t>LabUnSkll</t>
  </si>
  <si>
    <t>LabSkld</t>
  </si>
  <si>
    <t>NatRes</t>
  </si>
  <si>
    <t>Hsehold</t>
  </si>
  <si>
    <t>Deprec</t>
  </si>
  <si>
    <t>Margins</t>
  </si>
  <si>
    <t>IndTax</t>
  </si>
  <si>
    <t>ProdTax</t>
  </si>
  <si>
    <t>ImpTax</t>
  </si>
  <si>
    <t>ExpTax</t>
  </si>
  <si>
    <t>DirTax</t>
  </si>
  <si>
    <t>BOP</t>
  </si>
  <si>
    <t>Imports</t>
  </si>
  <si>
    <t>Labor</t>
  </si>
  <si>
    <t>FTAX</t>
  </si>
  <si>
    <t>ColSum</t>
  </si>
  <si>
    <t>Gov</t>
  </si>
  <si>
    <t>Communications</t>
  </si>
  <si>
    <t>Diff</t>
  </si>
  <si>
    <t>Margin</t>
  </si>
  <si>
    <t>MArgin</t>
  </si>
  <si>
    <t xml:space="preserve"> </t>
  </si>
  <si>
    <t>aCereal</t>
  </si>
  <si>
    <t>aCrops</t>
  </si>
  <si>
    <t>aLvstk</t>
  </si>
  <si>
    <t>aOthAg</t>
  </si>
  <si>
    <t>aCoal</t>
  </si>
  <si>
    <t>aOil</t>
  </si>
  <si>
    <t>aGas</t>
  </si>
  <si>
    <t>aMinrl</t>
  </si>
  <si>
    <t>aMeatD</t>
  </si>
  <si>
    <t>aFoodPr</t>
  </si>
  <si>
    <t>aTxtApp</t>
  </si>
  <si>
    <t>aManuf</t>
  </si>
  <si>
    <t>aChem</t>
  </si>
  <si>
    <t>aMetal</t>
  </si>
  <si>
    <t>aElect</t>
  </si>
  <si>
    <t>aGasDist</t>
  </si>
  <si>
    <t>aWater</t>
  </si>
  <si>
    <t>aConst</t>
  </si>
  <si>
    <t>aTrade</t>
  </si>
  <si>
    <t>aTransp</t>
  </si>
  <si>
    <t>aComm</t>
  </si>
  <si>
    <t>aBusServ</t>
  </si>
  <si>
    <t>aPubServ</t>
  </si>
  <si>
    <t>kCereal</t>
  </si>
  <si>
    <t>kCrops</t>
  </si>
  <si>
    <t>kLvstk</t>
  </si>
  <si>
    <t>kOthAg</t>
  </si>
  <si>
    <t>kCoal</t>
  </si>
  <si>
    <t>kOil</t>
  </si>
  <si>
    <t>kGas</t>
  </si>
  <si>
    <t>kMinrl</t>
  </si>
  <si>
    <t>kMeatD</t>
  </si>
  <si>
    <t>kFoodPr</t>
  </si>
  <si>
    <t>kTxtApp</t>
  </si>
  <si>
    <t>kManuf</t>
  </si>
  <si>
    <t>kChem</t>
  </si>
  <si>
    <t>kMetal</t>
  </si>
  <si>
    <t>kElect</t>
  </si>
  <si>
    <t>kGasDist</t>
  </si>
  <si>
    <t>kWater</t>
  </si>
  <si>
    <t>kConst</t>
  </si>
  <si>
    <t>kTrade</t>
  </si>
  <si>
    <t>kTransp</t>
  </si>
  <si>
    <t>kComm</t>
  </si>
  <si>
    <t>kBusServ</t>
  </si>
  <si>
    <t>kPubServ</t>
  </si>
  <si>
    <t>mCereal</t>
  </si>
  <si>
    <t>mCrops</t>
  </si>
  <si>
    <t>mLvstk</t>
  </si>
  <si>
    <t>mOthAg</t>
  </si>
  <si>
    <t>mCoal</t>
  </si>
  <si>
    <t>mOil</t>
  </si>
  <si>
    <t>mGas</t>
  </si>
  <si>
    <t>mMinrl</t>
  </si>
  <si>
    <t>mMeatD</t>
  </si>
  <si>
    <t>mFoodPr</t>
  </si>
  <si>
    <t>mTxtApp</t>
  </si>
  <si>
    <t>mManuf</t>
  </si>
  <si>
    <t>mChem</t>
  </si>
  <si>
    <t>mMetal</t>
  </si>
  <si>
    <t>mElect</t>
  </si>
  <si>
    <t>mGasDist</t>
  </si>
  <si>
    <t>mWater</t>
  </si>
  <si>
    <t>mConst</t>
  </si>
  <si>
    <t>mTrade</t>
  </si>
  <si>
    <t>mTransp</t>
  </si>
  <si>
    <t>mComm</t>
  </si>
  <si>
    <t>mBusServ</t>
  </si>
  <si>
    <t>mPubServ</t>
  </si>
  <si>
    <t>UnSkil</t>
  </si>
  <si>
    <t>Skill</t>
  </si>
  <si>
    <t>Captl</t>
  </si>
  <si>
    <t>natrs</t>
  </si>
  <si>
    <t>prdtx</t>
  </si>
  <si>
    <t>indtx</t>
  </si>
  <si>
    <t>fctts</t>
  </si>
  <si>
    <t>dirtx</t>
  </si>
  <si>
    <t>imptx</t>
  </si>
  <si>
    <t>exptx</t>
  </si>
  <si>
    <t>trdmg</t>
  </si>
  <si>
    <t>hhsld</t>
  </si>
  <si>
    <t>inv</t>
  </si>
  <si>
    <t>gov</t>
  </si>
  <si>
    <t>row</t>
  </si>
  <si>
    <t>Reference Macro SAM for Cambodia, 2004</t>
  </si>
  <si>
    <t>Social Accounting Matrix for Cambodia, 2004</t>
  </si>
  <si>
    <t>Natrs</t>
  </si>
  <si>
    <t>Millions of 2004 USD</t>
  </si>
  <si>
    <t>Labels of the Social Accounting Matrix</t>
  </si>
  <si>
    <t>Activitiy</t>
  </si>
  <si>
    <t>Cereals</t>
  </si>
  <si>
    <t>Other Crops</t>
  </si>
  <si>
    <t>Livestock</t>
  </si>
  <si>
    <t>Other Agriculture</t>
  </si>
  <si>
    <t>Coal</t>
  </si>
  <si>
    <t>Petroleum Products</t>
  </si>
  <si>
    <t>Natural Gas</t>
  </si>
  <si>
    <t>Minerals</t>
  </si>
  <si>
    <t>Meat and Dairy</t>
  </si>
  <si>
    <t>Food Processing</t>
  </si>
  <si>
    <t>Textile and Apparel</t>
  </si>
  <si>
    <t>Chemicals</t>
  </si>
  <si>
    <t>Metal Products</t>
  </si>
  <si>
    <t>Electrical Products</t>
  </si>
  <si>
    <t>Natural Gas Distribution</t>
  </si>
  <si>
    <t>Wholesale and Retail Trade</t>
  </si>
  <si>
    <t>Transportation Services</t>
  </si>
  <si>
    <t>Business Services</t>
  </si>
  <si>
    <t>Public Services</t>
  </si>
  <si>
    <t>Private Land</t>
  </si>
  <si>
    <t>Unskilled Labor</t>
  </si>
  <si>
    <t>Skilled Labor</t>
  </si>
  <si>
    <t>Natural Resources</t>
  </si>
  <si>
    <t>Factor Taxes</t>
  </si>
  <si>
    <t>Income Taxes</t>
  </si>
  <si>
    <t>Other Indirect Taxes</t>
  </si>
  <si>
    <t>Producer Taxes</t>
  </si>
  <si>
    <t>Import Tariffs</t>
  </si>
  <si>
    <t>Export Taxes</t>
  </si>
  <si>
    <t>Trade Margins</t>
  </si>
  <si>
    <t>Households</t>
  </si>
  <si>
    <t>Captial Account</t>
  </si>
  <si>
    <t>Government</t>
  </si>
  <si>
    <t>Rest of the World</t>
  </si>
  <si>
    <t>Commodity</t>
  </si>
  <si>
    <t>Imported</t>
  </si>
  <si>
    <t>Difference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</si>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</sst>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&quot;฿&quot;* #,##0_);_(&quot;฿&quot;* \(#,##0\);_(&quot;฿&quot;* &quot;-&quot;_);_(@_)"/>
    <numFmt numFmtId="165" formatCode="#.00"/>
    <numFmt numFmtId="166" formatCode="#"/>
    <numFmt numFmtId="167" formatCode="m\o\n\th\ d\,\ yyyy"/>
    <numFmt numFmtId="168" formatCode=".000"/>
    <numFmt numFmtId="169" formatCode="_(* #,##0_);_(* \(#,##0\);_(* &quot;-&quot;??_);_(@_)"/>
  </numFmts>
  <fonts count="28" x14ac:knownFonts="1">
    <font>
      <sz val="10"/>
      <name val="Courier"/>
    </font>
    <font>
      <sz val="16"/>
      <name val="Angsana New Thai"/>
    </font>
    <font>
      <sz val="16"/>
      <name val="Angsana New Thai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2"/>
      <color indexed="8"/>
      <name val="Courier"/>
      <family val="3"/>
    </font>
    <font>
      <sz val="10"/>
      <name val="Arial"/>
      <family val="2"/>
    </font>
    <font>
      <sz val="16"/>
      <name val="AngsanaUPC"/>
      <family val="1"/>
    </font>
    <font>
      <sz val="10"/>
      <name val="Courier"/>
      <family val="3"/>
    </font>
    <font>
      <sz val="12"/>
      <name val="宋体"/>
      <charset val="134"/>
    </font>
    <font>
      <b/>
      <sz val="1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Arial"/>
      <family val="2"/>
    </font>
    <font>
      <sz val="10"/>
      <name val="Courier New"/>
      <family val="3"/>
    </font>
    <font>
      <sz val="10"/>
      <name val="Arial Cyr"/>
    </font>
    <font>
      <b/>
      <sz val="12"/>
      <name val="Tahoma"/>
      <family val="2"/>
    </font>
    <font>
      <sz val="10"/>
      <name val="Arial"/>
      <family val="2"/>
    </font>
    <font>
      <sz val="14"/>
      <name val="Cordia New"/>
      <family val="2"/>
    </font>
    <font>
      <sz val="14"/>
      <name val="Cordia New"/>
      <family val="2"/>
    </font>
    <font>
      <sz val="10"/>
      <name val="Arial"/>
      <family val="2"/>
    </font>
    <font>
      <sz val="10"/>
      <name val="Courier New"/>
      <family val="3"/>
    </font>
    <font>
      <sz val="11"/>
      <color theme="1"/>
      <name val="Calibri"/>
      <family val="2"/>
      <scheme val="minor"/>
    </font>
    <font>
      <u/>
      <sz val="10"/>
      <color theme="10"/>
      <name val="Courier"/>
    </font>
    <font>
      <u/>
      <sz val="10"/>
      <color theme="11"/>
      <name val="Courier"/>
    </font>
    <font>
      <sz val="10"/>
      <name val="Helvetica"/>
    </font>
    <font>
      <b/>
      <sz val="10"/>
      <name val="Helvetica"/>
    </font>
    <font>
      <b/>
      <sz val="14"/>
      <name val="Arial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75">
    <xf numFmtId="0" fontId="0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5" fillId="0" borderId="0">
      <protection locked="0"/>
    </xf>
    <xf numFmtId="165" fontId="5" fillId="0" borderId="0">
      <protection locked="0"/>
    </xf>
    <xf numFmtId="166" fontId="3" fillId="0" borderId="0">
      <protection locked="0"/>
    </xf>
    <xf numFmtId="166" fontId="4" fillId="0" borderId="0">
      <protection locked="0"/>
    </xf>
    <xf numFmtId="0" fontId="21" fillId="0" borderId="0"/>
    <xf numFmtId="0" fontId="9" fillId="0" borderId="0"/>
    <xf numFmtId="0" fontId="14" fillId="0" borderId="0"/>
    <xf numFmtId="0" fontId="12" fillId="0" borderId="0"/>
    <xf numFmtId="0" fontId="12" fillId="0" borderId="0"/>
    <xf numFmtId="0" fontId="8" fillId="0" borderId="0"/>
    <xf numFmtId="0" fontId="6" fillId="0" borderId="0"/>
    <xf numFmtId="0" fontId="13" fillId="0" borderId="0"/>
    <xf numFmtId="0" fontId="17" fillId="0" borderId="0"/>
    <xf numFmtId="0" fontId="18" fillId="0" borderId="0"/>
    <xf numFmtId="0" fontId="19" fillId="0" borderId="0"/>
    <xf numFmtId="0" fontId="22" fillId="0" borderId="0"/>
    <xf numFmtId="0" fontId="20" fillId="0" borderId="0"/>
    <xf numFmtId="0" fontId="6" fillId="0" borderId="0"/>
    <xf numFmtId="0" fontId="20" fillId="0" borderId="0"/>
    <xf numFmtId="0" fontId="20" fillId="0" borderId="0"/>
    <xf numFmtId="9" fontId="11" fillId="0" borderId="0" applyFont="0" applyFill="0" applyBorder="0" applyAlignment="0" applyProtection="0"/>
    <xf numFmtId="166" fontId="5" fillId="0" borderId="1">
      <protection locked="0"/>
    </xf>
    <xf numFmtId="0" fontId="15" fillId="0" borderId="0"/>
    <xf numFmtId="0" fontId="7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45">
    <xf numFmtId="0" fontId="0" fillId="0" borderId="0" xfId="0"/>
    <xf numFmtId="0" fontId="20" fillId="0" borderId="0" xfId="23"/>
    <xf numFmtId="0" fontId="20" fillId="0" borderId="0" xfId="23" applyBorder="1"/>
    <xf numFmtId="0" fontId="6" fillId="0" borderId="0" xfId="23" applyFont="1"/>
    <xf numFmtId="0" fontId="25" fillId="0" borderId="0" xfId="26" applyFont="1" applyBorder="1" applyAlignment="1">
      <alignment horizontal="right"/>
    </xf>
    <xf numFmtId="0" fontId="25" fillId="0" borderId="0" xfId="26" applyFont="1" applyBorder="1"/>
    <xf numFmtId="0" fontId="26" fillId="0" borderId="0" xfId="26" applyFont="1" applyBorder="1" applyAlignment="1">
      <alignment horizontal="left"/>
    </xf>
    <xf numFmtId="169" fontId="26" fillId="0" borderId="0" xfId="1" applyNumberFormat="1" applyFont="1" applyBorder="1" applyAlignment="1"/>
    <xf numFmtId="3" fontId="25" fillId="0" borderId="0" xfId="26" applyNumberFormat="1" applyFont="1" applyBorder="1"/>
    <xf numFmtId="1" fontId="26" fillId="0" borderId="0" xfId="26" applyNumberFormat="1" applyFont="1" applyFill="1" applyBorder="1" applyAlignment="1" applyProtection="1">
      <alignment horizontal="left" vertical="center"/>
    </xf>
    <xf numFmtId="3" fontId="26" fillId="0" borderId="3" xfId="25" applyNumberFormat="1" applyFont="1" applyFill="1" applyBorder="1" applyAlignment="1">
      <alignment horizontal="center" vertical="center"/>
    </xf>
    <xf numFmtId="3" fontId="26" fillId="0" borderId="4" xfId="25" applyNumberFormat="1" applyFont="1" applyFill="1" applyBorder="1" applyAlignment="1">
      <alignment horizontal="center" vertical="center"/>
    </xf>
    <xf numFmtId="3" fontId="26" fillId="0" borderId="5" xfId="25" applyNumberFormat="1" applyFont="1" applyFill="1" applyBorder="1" applyAlignment="1">
      <alignment horizontal="center" vertical="center"/>
    </xf>
    <xf numFmtId="3" fontId="26" fillId="0" borderId="0" xfId="26" applyNumberFormat="1" applyFont="1" applyBorder="1" applyAlignment="1">
      <alignment horizontal="right" vertical="center"/>
    </xf>
    <xf numFmtId="0" fontId="26" fillId="0" borderId="0" xfId="25" applyFont="1" applyFill="1" applyBorder="1"/>
    <xf numFmtId="3" fontId="26" fillId="0" borderId="0" xfId="25" applyNumberFormat="1" applyFont="1" applyFill="1" applyBorder="1" applyAlignment="1">
      <alignment horizontal="center" vertical="center"/>
    </xf>
    <xf numFmtId="3" fontId="26" fillId="0" borderId="6" xfId="25" applyNumberFormat="1" applyFont="1" applyFill="1" applyBorder="1" applyAlignment="1">
      <alignment horizontal="center" vertical="center" wrapText="1"/>
    </xf>
    <xf numFmtId="1" fontId="26" fillId="0" borderId="0" xfId="25" applyNumberFormat="1" applyFont="1" applyFill="1" applyBorder="1"/>
    <xf numFmtId="1" fontId="26" fillId="0" borderId="0" xfId="25" applyNumberFormat="1" applyFont="1" applyFill="1" applyBorder="1" applyAlignment="1">
      <alignment horizontal="center" vertical="center"/>
    </xf>
    <xf numFmtId="3" fontId="26" fillId="0" borderId="0" xfId="25" applyNumberFormat="1" applyFont="1" applyFill="1" applyBorder="1" applyAlignment="1">
      <alignment horizontal="center" vertical="center" wrapText="1"/>
    </xf>
    <xf numFmtId="3" fontId="26" fillId="0" borderId="7" xfId="25" applyNumberFormat="1" applyFont="1" applyFill="1" applyBorder="1" applyAlignment="1">
      <alignment horizontal="center" vertical="center"/>
    </xf>
    <xf numFmtId="3" fontId="26" fillId="0" borderId="7" xfId="25" applyNumberFormat="1" applyFont="1" applyFill="1" applyBorder="1" applyAlignment="1">
      <alignment horizontal="center" vertical="center" wrapText="1"/>
    </xf>
    <xf numFmtId="3" fontId="26" fillId="0" borderId="6" xfId="25" applyNumberFormat="1" applyFont="1" applyFill="1" applyBorder="1" applyAlignment="1">
      <alignment horizontal="center" vertical="center"/>
    </xf>
    <xf numFmtId="3" fontId="26" fillId="0" borderId="0" xfId="25" applyNumberFormat="1" applyFont="1" applyFill="1" applyBorder="1" applyAlignment="1">
      <alignment horizontal="center"/>
    </xf>
    <xf numFmtId="3" fontId="26" fillId="0" borderId="8" xfId="25" applyNumberFormat="1" applyFont="1" applyFill="1" applyBorder="1" applyAlignment="1">
      <alignment horizontal="center" vertical="center"/>
    </xf>
    <xf numFmtId="3" fontId="26" fillId="0" borderId="9" xfId="25" applyNumberFormat="1" applyFont="1" applyFill="1" applyBorder="1"/>
    <xf numFmtId="3" fontId="26" fillId="0" borderId="9" xfId="25" applyNumberFormat="1" applyFont="1" applyFill="1" applyBorder="1" applyAlignment="1">
      <alignment horizontal="center" vertical="center"/>
    </xf>
    <xf numFmtId="3" fontId="26" fillId="0" borderId="9" xfId="25" applyNumberFormat="1" applyFont="1" applyFill="1" applyBorder="1" applyAlignment="1">
      <alignment horizontal="center" vertical="center" wrapText="1"/>
    </xf>
    <xf numFmtId="0" fontId="26" fillId="0" borderId="10" xfId="25" applyFont="1" applyFill="1" applyBorder="1"/>
    <xf numFmtId="3" fontId="25" fillId="0" borderId="0" xfId="26" applyNumberFormat="1" applyFont="1" applyFill="1" applyBorder="1" applyAlignment="1">
      <alignment horizontal="right" vertical="center"/>
    </xf>
    <xf numFmtId="3" fontId="26" fillId="0" borderId="2" xfId="25" applyNumberFormat="1" applyFont="1" applyFill="1" applyBorder="1" applyAlignment="1">
      <alignment vertical="center"/>
    </xf>
    <xf numFmtId="3" fontId="26" fillId="0" borderId="0" xfId="25" applyNumberFormat="1" applyFont="1" applyFill="1" applyBorder="1" applyAlignment="1">
      <alignment horizontal="left" vertical="center"/>
    </xf>
    <xf numFmtId="1" fontId="26" fillId="0" borderId="0" xfId="26" applyNumberFormat="1" applyFont="1" applyFill="1" applyBorder="1" applyAlignment="1" applyProtection="1">
      <alignment horizontal="right" vertical="center"/>
    </xf>
    <xf numFmtId="0" fontId="26" fillId="0" borderId="0" xfId="26" applyFont="1" applyFill="1" applyBorder="1" applyAlignment="1">
      <alignment horizontal="right"/>
    </xf>
    <xf numFmtId="0" fontId="26" fillId="0" borderId="0" xfId="26" applyFont="1" applyFill="1" applyBorder="1"/>
    <xf numFmtId="0" fontId="27" fillId="0" borderId="0" xfId="23" applyFont="1"/>
    <xf numFmtId="0" fontId="26" fillId="0" borderId="0" xfId="26" applyFont="1" applyBorder="1" applyAlignment="1">
      <alignment horizontal="right"/>
    </xf>
    <xf numFmtId="2" fontId="16" fillId="0" borderId="0" xfId="26" applyNumberFormat="1" applyFont="1" applyBorder="1"/>
    <xf numFmtId="2" fontId="0" fillId="0" borderId="0" xfId="0" applyNumberFormat="1" applyBorder="1"/>
    <xf numFmtId="2" fontId="0" fillId="0" borderId="0" xfId="0" applyNumberFormat="1"/>
    <xf numFmtId="2" fontId="6" fillId="0" borderId="0" xfId="24" applyNumberFormat="1" applyBorder="1"/>
    <xf numFmtId="2" fontId="26" fillId="0" borderId="0" xfId="26" applyNumberFormat="1" applyFont="1" applyBorder="1" applyAlignment="1">
      <alignment horizontal="left"/>
    </xf>
    <xf numFmtId="2" fontId="10" fillId="0" borderId="0" xfId="0" applyNumberFormat="1" applyFont="1" applyBorder="1"/>
    <xf numFmtId="2" fontId="0" fillId="0" borderId="0" xfId="1" applyNumberFormat="1" applyFont="1"/>
    <xf numFmtId="0" fontId="6" fillId="0" borderId="0" xfId="0" applyFont="1"/>
  </cellXfs>
  <cellStyles count="75">
    <cellStyle name="Comma" xfId="1" builtinId="3"/>
    <cellStyle name="Comma 2" xfId="2"/>
    <cellStyle name="Comma 3" xfId="3"/>
    <cellStyle name="Comma 4" xfId="4"/>
    <cellStyle name="Comma 5" xfId="5"/>
    <cellStyle name="Currency 2" xfId="6"/>
    <cellStyle name="Date" xfId="7"/>
    <cellStyle name="Fixed" xfId="8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Heading1" xfId="9"/>
    <cellStyle name="Heading2" xfId="10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Normal" xfId="0" builtinId="0"/>
    <cellStyle name="Normal 10" xfId="11"/>
    <cellStyle name="Normal 2" xfId="12"/>
    <cellStyle name="Normal 2 2" xfId="13"/>
    <cellStyle name="Normal 2 2 2" xfId="14"/>
    <cellStyle name="Normal 2 3" xfId="15"/>
    <cellStyle name="Normal 3" xfId="16"/>
    <cellStyle name="Normal 4" xfId="17"/>
    <cellStyle name="Normal 5" xfId="18"/>
    <cellStyle name="Normal 6" xfId="19"/>
    <cellStyle name="Normal 7" xfId="20"/>
    <cellStyle name="Normal 8" xfId="21"/>
    <cellStyle name="Normal 9" xfId="22"/>
    <cellStyle name="Normal_Book1" xfId="23"/>
    <cellStyle name="Normal_MesoSAM_Senegal_2001" xfId="24"/>
    <cellStyle name="Normal_MesoSAM_Senegal_2001 2" xfId="25"/>
    <cellStyle name="Normal_ThaiMacroSAM02_NESDB 2" xfId="26"/>
    <cellStyle name="Percent 2" xfId="27"/>
    <cellStyle name="Total" xfId="28" builtinId="25" customBuiltin="1"/>
    <cellStyle name="Обычный_R_iop34_96" xfId="29"/>
    <cellStyle name="ปกติ_Tab53" xfId="3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externalLink" Target="externalLinks/externalLink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8SAM-Sept23-04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CR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5"/>
  <sheetViews>
    <sheetView zoomScale="125" zoomScaleNormal="125" zoomScaleSheetLayoutView="86" zoomScalePageLayoutView="12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3" sqref="A3:R20"/>
    </sheetView>
  </sheetViews>
  <sheetFormatPr baseColWidth="10" defaultColWidth="8" defaultRowHeight="12" x14ac:dyDescent="0"/>
  <cols>
    <col min="1" max="1" width="9.5" style="34" customWidth="1"/>
    <col min="2" max="2" width="7.5" style="4" customWidth="1"/>
    <col min="3" max="9" width="7" style="4" customWidth="1"/>
    <col min="10" max="10" width="6.1640625" style="4" customWidth="1"/>
    <col min="11" max="12" width="7" style="4" customWidth="1"/>
    <col min="13" max="13" width="6.1640625" style="4" customWidth="1"/>
    <col min="14" max="15" width="7" style="4" customWidth="1"/>
    <col min="16" max="16" width="5.6640625" style="4" customWidth="1"/>
    <col min="17" max="17" width="6.33203125" style="4" customWidth="1"/>
    <col min="18" max="18" width="6.83203125" style="4" customWidth="1"/>
    <col min="19" max="20" width="8.1640625" style="4" customWidth="1"/>
    <col min="21" max="16384" width="8" style="5"/>
  </cols>
  <sheetData>
    <row r="1" spans="1:21">
      <c r="A1" s="34" t="s">
        <v>122</v>
      </c>
    </row>
    <row r="2" spans="1:21">
      <c r="B2" s="6" t="s">
        <v>125</v>
      </c>
      <c r="M2" s="36"/>
      <c r="N2" s="36"/>
      <c r="O2" s="36"/>
      <c r="P2" s="36"/>
      <c r="Q2" s="36"/>
      <c r="R2" s="7"/>
    </row>
    <row r="3" spans="1:21" s="34" customFormat="1" ht="13.5" customHeight="1" thickBot="1">
      <c r="A3" s="30" t="s">
        <v>37</v>
      </c>
      <c r="B3" s="15" t="s">
        <v>3</v>
      </c>
      <c r="C3" s="15" t="s">
        <v>4</v>
      </c>
      <c r="D3" s="15" t="s">
        <v>35</v>
      </c>
      <c r="E3" s="15" t="s">
        <v>28</v>
      </c>
      <c r="F3" s="31" t="s">
        <v>29</v>
      </c>
      <c r="G3" s="15" t="s">
        <v>1</v>
      </c>
      <c r="H3" s="15" t="s">
        <v>12</v>
      </c>
      <c r="I3" s="15" t="s">
        <v>124</v>
      </c>
      <c r="J3" s="15" t="s">
        <v>5</v>
      </c>
      <c r="K3" s="15" t="s">
        <v>9</v>
      </c>
      <c r="L3" s="15" t="s">
        <v>32</v>
      </c>
      <c r="M3" s="15" t="s">
        <v>13</v>
      </c>
      <c r="N3" s="15" t="s">
        <v>14</v>
      </c>
      <c r="O3" s="31" t="s">
        <v>30</v>
      </c>
      <c r="P3" s="15" t="s">
        <v>15</v>
      </c>
      <c r="Q3" s="15" t="s">
        <v>8</v>
      </c>
      <c r="R3" s="15" t="s">
        <v>0</v>
      </c>
      <c r="S3" s="32" t="s">
        <v>2</v>
      </c>
      <c r="T3" s="33" t="s">
        <v>31</v>
      </c>
      <c r="U3" s="34" t="s">
        <v>164</v>
      </c>
    </row>
    <row r="4" spans="1:21" ht="13.5" customHeight="1">
      <c r="A4" s="31" t="s">
        <v>3</v>
      </c>
      <c r="B4" s="10"/>
      <c r="C4" s="11">
        <f>SUM(MicroSAM!Y5:AU27)</f>
        <v>105516.48566799999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2"/>
      <c r="S4" s="13">
        <f>SUM(B4:R4)</f>
        <v>105516.48566799999</v>
      </c>
      <c r="T4" s="13">
        <f t="array" ref="T4:T20">TRANSPOSE(B21:R21)</f>
        <v>105516.48566800001</v>
      </c>
      <c r="U4" s="8">
        <f>S4-T4</f>
        <v>0</v>
      </c>
    </row>
    <row r="5" spans="1:21" ht="13.5" customHeight="1">
      <c r="A5" s="31" t="s">
        <v>4</v>
      </c>
      <c r="B5" s="16">
        <f>SUM(MicroSAM!B28:X50)</f>
        <v>44105.143754000012</v>
      </c>
      <c r="C5" s="14"/>
      <c r="D5" s="14">
        <f>MicroSAM!CD47</f>
        <v>22.922951999999999</v>
      </c>
      <c r="E5" s="14"/>
      <c r="F5" s="15"/>
      <c r="G5" s="15"/>
      <c r="H5" s="15"/>
      <c r="I5" s="15"/>
      <c r="J5" s="15"/>
      <c r="K5" s="19">
        <f>SUM(MicroSAM!CE28:CE50)</f>
        <v>36212.823425999988</v>
      </c>
      <c r="L5" s="15">
        <f>SUM(MicroSAM!CG28:CG50)</f>
        <v>3011.8435049999998</v>
      </c>
      <c r="M5" s="15"/>
      <c r="N5" s="15"/>
      <c r="O5" s="15"/>
      <c r="P5" s="15"/>
      <c r="Q5" s="19">
        <f>SUM(MicroSAM!CF28:CF50)</f>
        <v>11999.068662</v>
      </c>
      <c r="R5" s="20">
        <f>SUM(MicroSAM!CH28:CH50)</f>
        <v>10164.784243999999</v>
      </c>
      <c r="S5" s="13">
        <f t="shared" ref="S5:S20" si="0">SUM(B5:R5)</f>
        <v>105516.586543</v>
      </c>
      <c r="T5" s="13">
        <v>105516.48566799999</v>
      </c>
      <c r="U5" s="8">
        <f>S5-T5</f>
        <v>0.10087500000372529</v>
      </c>
    </row>
    <row r="6" spans="1:21" ht="13.5" customHeight="1">
      <c r="A6" s="31" t="s">
        <v>36</v>
      </c>
      <c r="B6" s="16"/>
      <c r="C6" s="14"/>
      <c r="D6" s="14"/>
      <c r="E6" s="14">
        <f>SUM(MicroSAM!AV85:BR85)</f>
        <v>773.9702880000001</v>
      </c>
      <c r="F6" s="15"/>
      <c r="G6" s="15"/>
      <c r="H6" s="15"/>
      <c r="I6" s="15"/>
      <c r="J6" s="15"/>
      <c r="K6" s="19"/>
      <c r="L6" s="15"/>
      <c r="M6" s="15"/>
      <c r="N6" s="15"/>
      <c r="O6" s="15"/>
      <c r="P6" s="15"/>
      <c r="Q6" s="19"/>
      <c r="R6" s="20"/>
      <c r="S6" s="13">
        <f t="shared" si="0"/>
        <v>773.9702880000001</v>
      </c>
      <c r="T6" s="13">
        <v>773.97028799999998</v>
      </c>
      <c r="U6" s="8">
        <f t="shared" ref="U6:U20" si="1">S6-T6</f>
        <v>0</v>
      </c>
    </row>
    <row r="7" spans="1:21" ht="13.5" customHeight="1">
      <c r="A7" s="31" t="s">
        <v>28</v>
      </c>
      <c r="B7" s="16">
        <f>SUM(MicroSAM!B51:X73)</f>
        <v>8275.2200429999994</v>
      </c>
      <c r="C7" s="17"/>
      <c r="D7" s="17"/>
      <c r="E7" s="17"/>
      <c r="F7" s="18"/>
      <c r="G7" s="18"/>
      <c r="H7" s="18"/>
      <c r="I7" s="18"/>
      <c r="J7" s="18"/>
      <c r="K7" s="17">
        <f>SUM(MicroSAM!CE51:CE73)</f>
        <v>2774.6984129999996</v>
      </c>
      <c r="L7" s="19">
        <f>SUM(MicroSAM!CG51:CG73)</f>
        <v>561.70420299999989</v>
      </c>
      <c r="M7" s="18"/>
      <c r="N7" s="18"/>
      <c r="O7" s="18"/>
      <c r="P7" s="18"/>
      <c r="Q7" s="17">
        <f>SUM(MicroSAM!CF51:CF73)</f>
        <v>1424.4141019999997</v>
      </c>
      <c r="R7" s="20"/>
      <c r="S7" s="13">
        <f t="shared" si="0"/>
        <v>13036.036760999999</v>
      </c>
      <c r="T7" s="13">
        <v>13036.036761000003</v>
      </c>
      <c r="U7" s="8">
        <f t="shared" si="1"/>
        <v>0</v>
      </c>
    </row>
    <row r="8" spans="1:21" ht="13.5" customHeight="1">
      <c r="A8" s="31" t="s">
        <v>29</v>
      </c>
      <c r="B8" s="22">
        <f>SUM(MicroSAM!B75:X76)</f>
        <v>25901.562921000001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21"/>
      <c r="S8" s="13">
        <f t="shared" si="0"/>
        <v>25901.562921000001</v>
      </c>
      <c r="T8" s="13">
        <v>25901.562921000001</v>
      </c>
      <c r="U8" s="8">
        <f t="shared" si="1"/>
        <v>0</v>
      </c>
    </row>
    <row r="9" spans="1:21" ht="13.5" customHeight="1">
      <c r="A9" s="31" t="s">
        <v>1</v>
      </c>
      <c r="B9" s="22">
        <f>SUM(MicroSAM!B77:X77)</f>
        <v>21181.445007999999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20"/>
      <c r="S9" s="13">
        <f t="shared" si="0"/>
        <v>21181.445007999999</v>
      </c>
      <c r="T9" s="13">
        <v>21181.445007999999</v>
      </c>
      <c r="U9" s="8">
        <f t="shared" si="1"/>
        <v>0</v>
      </c>
    </row>
    <row r="10" spans="1:21" ht="13.5" customHeight="1">
      <c r="A10" s="31" t="s">
        <v>12</v>
      </c>
      <c r="B10" s="22">
        <f>SUM(MicroSAM!B74:X74)</f>
        <v>2843.711069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20"/>
      <c r="S10" s="13">
        <f t="shared" si="0"/>
        <v>2843.711069</v>
      </c>
      <c r="T10" s="13">
        <v>2843.711069</v>
      </c>
      <c r="U10" s="8">
        <f t="shared" si="1"/>
        <v>0</v>
      </c>
    </row>
    <row r="11" spans="1:21" ht="13.5" customHeight="1">
      <c r="A11" s="31" t="s">
        <v>124</v>
      </c>
      <c r="B11" s="22">
        <f>SUM(MicroSAM!B78:X78)</f>
        <v>957.95421899999997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20"/>
      <c r="S11" s="13">
        <f t="shared" si="0"/>
        <v>957.95421899999997</v>
      </c>
      <c r="T11" s="13">
        <v>957.95421899999997</v>
      </c>
      <c r="U11" s="8">
        <f t="shared" si="1"/>
        <v>0</v>
      </c>
    </row>
    <row r="12" spans="1:21" ht="13.5" customHeight="1">
      <c r="A12" s="31" t="s">
        <v>5</v>
      </c>
      <c r="B12" s="22"/>
      <c r="C12" s="15"/>
      <c r="D12" s="15"/>
      <c r="E12" s="15"/>
      <c r="F12" s="19"/>
      <c r="G12" s="19">
        <f>MicroSAM!BV82+MicroSAM!BV86+MicroSAM!BV87</f>
        <v>21181.445007999999</v>
      </c>
      <c r="H12" s="19">
        <f>MicroSAM!BS82+MicroSAM!BS86</f>
        <v>2843.711069</v>
      </c>
      <c r="I12" s="19">
        <f>MicroSAM!BW82+MicroSAM!BW86</f>
        <v>957.95421899999997</v>
      </c>
      <c r="J12" s="14"/>
      <c r="K12" s="15"/>
      <c r="L12" s="19"/>
      <c r="M12" s="15"/>
      <c r="N12" s="15"/>
      <c r="O12" s="15"/>
      <c r="P12" s="15"/>
      <c r="Q12" s="15"/>
      <c r="R12" s="21"/>
      <c r="S12" s="13">
        <f t="shared" si="0"/>
        <v>24983.110295999999</v>
      </c>
      <c r="T12" s="13">
        <v>24983.110295999999</v>
      </c>
      <c r="U12" s="8">
        <f t="shared" si="1"/>
        <v>0</v>
      </c>
    </row>
    <row r="13" spans="1:21" ht="13.5" customHeight="1">
      <c r="A13" s="31" t="s">
        <v>9</v>
      </c>
      <c r="B13" s="22"/>
      <c r="C13" s="14"/>
      <c r="D13" s="14"/>
      <c r="E13" s="14"/>
      <c r="F13" s="19">
        <f>MicroSAM!BT86+MicroSAM!BU86</f>
        <v>21337.310547000001</v>
      </c>
      <c r="G13" s="19"/>
      <c r="H13" s="19"/>
      <c r="I13" s="19"/>
      <c r="J13" s="15">
        <f>SUM(MicroSAM!BS86,MicroSAM!BV86,MicroSAM!BW86)</f>
        <v>18956.485594999998</v>
      </c>
      <c r="K13" s="15"/>
      <c r="L13" s="19">
        <f>MicroSAM!CG86</f>
        <v>8444.2315530000014</v>
      </c>
      <c r="M13" s="15"/>
      <c r="N13" s="15"/>
      <c r="O13" s="15"/>
      <c r="P13" s="15"/>
      <c r="Q13" s="19"/>
      <c r="R13" s="21"/>
      <c r="S13" s="13">
        <f t="shared" si="0"/>
        <v>48738.027694999997</v>
      </c>
      <c r="T13" s="13">
        <v>48738.027702999985</v>
      </c>
      <c r="U13" s="8">
        <f t="shared" si="1"/>
        <v>-7.9999881563708186E-6</v>
      </c>
    </row>
    <row r="14" spans="1:21" ht="13.5" customHeight="1">
      <c r="A14" s="31" t="s">
        <v>32</v>
      </c>
      <c r="B14" s="22"/>
      <c r="C14" s="15"/>
      <c r="D14" s="15"/>
      <c r="E14" s="15"/>
      <c r="F14" s="15"/>
      <c r="G14" s="19"/>
      <c r="H14" s="19"/>
      <c r="I14" s="19"/>
      <c r="J14" s="15"/>
      <c r="K14" s="19">
        <f>MicroSAM!CE88</f>
        <v>3573.5477080000001</v>
      </c>
      <c r="L14" s="15">
        <f>MicroSAM!CG88</f>
        <v>3072.0039609999999</v>
      </c>
      <c r="M14" s="19">
        <f>MicroSAM!BX88+MicroSAM!BY88</f>
        <v>1416.3229630000001</v>
      </c>
      <c r="N14" s="19">
        <f>MicroSAM!CB88</f>
        <v>1907.4643209999999</v>
      </c>
      <c r="O14" s="19">
        <f>MicroSAM!BZ88</f>
        <v>1140.074425</v>
      </c>
      <c r="P14" s="19">
        <f>MicroSAM!CA88</f>
        <v>5462.4844970000004</v>
      </c>
      <c r="Q14" s="19"/>
      <c r="R14" s="21"/>
      <c r="S14" s="13">
        <f t="shared" si="0"/>
        <v>16571.897875000002</v>
      </c>
      <c r="T14" s="13">
        <v>16571.998742000003</v>
      </c>
      <c r="U14" s="8">
        <f t="shared" si="1"/>
        <v>-0.100867000001017</v>
      </c>
    </row>
    <row r="15" spans="1:21" ht="13.5" customHeight="1">
      <c r="A15" s="31" t="s">
        <v>13</v>
      </c>
      <c r="B15" s="22">
        <f>SUM(MicroSAM!B79:X80)</f>
        <v>1111.374229</v>
      </c>
      <c r="C15" s="23"/>
      <c r="D15" s="23"/>
      <c r="E15" s="23"/>
      <c r="F15" s="15"/>
      <c r="G15" s="19"/>
      <c r="H15" s="19"/>
      <c r="I15" s="19"/>
      <c r="J15" s="15"/>
      <c r="K15" s="15">
        <f>MicroSAM!CE80</f>
        <v>147.24770699999999</v>
      </c>
      <c r="L15" s="15"/>
      <c r="M15" s="15"/>
      <c r="N15" s="15"/>
      <c r="O15" s="15"/>
      <c r="P15" s="15"/>
      <c r="Q15" s="15">
        <f>MicroSAM!CF80</f>
        <v>157.70102700000001</v>
      </c>
      <c r="R15" s="20"/>
      <c r="S15" s="13">
        <f t="shared" si="0"/>
        <v>1416.3229630000001</v>
      </c>
      <c r="T15" s="13">
        <v>1416.3229630000001</v>
      </c>
      <c r="U15" s="8">
        <f t="shared" si="1"/>
        <v>0</v>
      </c>
    </row>
    <row r="16" spans="1:21" ht="13.5" customHeight="1">
      <c r="A16" s="31" t="s">
        <v>14</v>
      </c>
      <c r="B16" s="22"/>
      <c r="C16" s="19"/>
      <c r="D16" s="19"/>
      <c r="E16" s="19">
        <f>SUM(MicroSAM!AV83:BR83)</f>
        <v>1907.4643209999999</v>
      </c>
      <c r="F16" s="15"/>
      <c r="G16" s="19"/>
      <c r="H16" s="19"/>
      <c r="I16" s="19"/>
      <c r="J16" s="15"/>
      <c r="K16" s="15"/>
      <c r="L16" s="15"/>
      <c r="M16" s="15"/>
      <c r="N16" s="15"/>
      <c r="O16" s="15"/>
      <c r="P16" s="15"/>
      <c r="Q16" s="15"/>
      <c r="R16" s="20"/>
      <c r="S16" s="13">
        <f t="shared" si="0"/>
        <v>1907.4643209999999</v>
      </c>
      <c r="T16" s="13">
        <v>1907.4643209999999</v>
      </c>
      <c r="U16" s="8">
        <f t="shared" si="1"/>
        <v>0</v>
      </c>
    </row>
    <row r="17" spans="1:21" ht="13.5" customHeight="1">
      <c r="A17" s="31" t="s">
        <v>30</v>
      </c>
      <c r="B17" s="22">
        <f>SUM(MicroSAM!B81:X81)</f>
        <v>1140.074425</v>
      </c>
      <c r="C17" s="19"/>
      <c r="D17" s="19"/>
      <c r="E17" s="19"/>
      <c r="F17" s="19"/>
      <c r="G17" s="19"/>
      <c r="H17" s="19"/>
      <c r="I17" s="19"/>
      <c r="J17" s="15"/>
      <c r="K17" s="15"/>
      <c r="L17" s="15"/>
      <c r="M17" s="15"/>
      <c r="N17" s="15"/>
      <c r="O17" s="15"/>
      <c r="P17" s="15"/>
      <c r="Q17" s="15"/>
      <c r="R17" s="20"/>
      <c r="S17" s="13">
        <f t="shared" si="0"/>
        <v>1140.074425</v>
      </c>
      <c r="T17" s="13">
        <v>1140.074425</v>
      </c>
      <c r="U17" s="8">
        <f t="shared" si="1"/>
        <v>0</v>
      </c>
    </row>
    <row r="18" spans="1:21" ht="13.5" customHeight="1">
      <c r="A18" s="31" t="s">
        <v>15</v>
      </c>
      <c r="B18" s="22"/>
      <c r="C18" s="15"/>
      <c r="D18" s="15"/>
      <c r="E18" s="15"/>
      <c r="F18" s="15">
        <f>MicroSAM!BT82+MicroSAM!BU82</f>
        <v>4564.2523739999997</v>
      </c>
      <c r="G18" s="19"/>
      <c r="H18" s="19"/>
      <c r="I18" s="19"/>
      <c r="J18" s="15">
        <f>SUM(MicroSAM!BS82,MicroSAM!BV82,MicroSAM!BW82)</f>
        <v>898.232123</v>
      </c>
      <c r="K18" s="19"/>
      <c r="L18" s="15"/>
      <c r="M18" s="15"/>
      <c r="N18" s="15"/>
      <c r="O18" s="15"/>
      <c r="P18" s="15"/>
      <c r="Q18" s="15"/>
      <c r="R18" s="20"/>
      <c r="S18" s="13">
        <f t="shared" si="0"/>
        <v>5462.4844969999995</v>
      </c>
      <c r="T18" s="13">
        <v>5462.4844970000004</v>
      </c>
      <c r="U18" s="8">
        <f t="shared" si="1"/>
        <v>0</v>
      </c>
    </row>
    <row r="19" spans="1:21" ht="13.5" customHeight="1">
      <c r="A19" s="31" t="s">
        <v>8</v>
      </c>
      <c r="B19" s="22"/>
      <c r="C19" s="15"/>
      <c r="D19" s="15">
        <f>MicroSAM!CD87</f>
        <v>751.04733599999997</v>
      </c>
      <c r="E19" s="15"/>
      <c r="F19" s="15"/>
      <c r="G19" s="19"/>
      <c r="H19" s="19"/>
      <c r="I19" s="19"/>
      <c r="J19" s="15">
        <f>MicroSAM!BV87</f>
        <v>5128.392578</v>
      </c>
      <c r="K19" s="19">
        <f>MicroSAM!CE87</f>
        <v>6029.7104490000002</v>
      </c>
      <c r="L19" s="19">
        <f>MicroSAM!CG87</f>
        <v>1482.21552</v>
      </c>
      <c r="M19" s="15"/>
      <c r="N19" s="15"/>
      <c r="O19" s="15"/>
      <c r="P19" s="15"/>
      <c r="Q19" s="15"/>
      <c r="R19" s="21">
        <f>MicroSAM!CH87</f>
        <v>189.81790799999999</v>
      </c>
      <c r="S19" s="13">
        <f t="shared" si="0"/>
        <v>13581.183790999999</v>
      </c>
      <c r="T19" s="13">
        <v>13581.183790999999</v>
      </c>
      <c r="U19" s="8">
        <f t="shared" si="1"/>
        <v>0</v>
      </c>
    </row>
    <row r="20" spans="1:21" ht="13.5" customHeight="1" thickBot="1">
      <c r="A20" s="31" t="s">
        <v>0</v>
      </c>
      <c r="B20" s="24"/>
      <c r="C20" s="25"/>
      <c r="D20" s="25"/>
      <c r="E20" s="25">
        <f>SUM(MicroSAM!AV89:BR89)</f>
        <v>10354.602152000003</v>
      </c>
      <c r="F20" s="26"/>
      <c r="G20" s="27"/>
      <c r="H20" s="27"/>
      <c r="I20" s="27"/>
      <c r="J20" s="26"/>
      <c r="K20" s="27"/>
      <c r="L20" s="27"/>
      <c r="M20" s="26"/>
      <c r="N20" s="26"/>
      <c r="O20" s="26"/>
      <c r="P20" s="26"/>
      <c r="Q20" s="27"/>
      <c r="R20" s="28"/>
      <c r="S20" s="13">
        <f t="shared" si="0"/>
        <v>10354.602152000003</v>
      </c>
      <c r="T20" s="13">
        <v>10354.602151999999</v>
      </c>
      <c r="U20" s="8">
        <f t="shared" si="1"/>
        <v>0</v>
      </c>
    </row>
    <row r="21" spans="1:21" ht="13.5" customHeight="1">
      <c r="A21" s="9" t="s">
        <v>2</v>
      </c>
      <c r="B21" s="13">
        <f t="shared" ref="B21:R21" si="2">SUM(B4:B20)</f>
        <v>105516.48566800001</v>
      </c>
      <c r="C21" s="13">
        <f t="shared" si="2"/>
        <v>105516.48566799999</v>
      </c>
      <c r="D21" s="13">
        <f t="shared" si="2"/>
        <v>773.97028799999998</v>
      </c>
      <c r="E21" s="13">
        <f t="shared" si="2"/>
        <v>13036.036761000003</v>
      </c>
      <c r="F21" s="13">
        <f t="shared" si="2"/>
        <v>25901.562921000001</v>
      </c>
      <c r="G21" s="13">
        <f t="shared" si="2"/>
        <v>21181.445007999999</v>
      </c>
      <c r="H21" s="13">
        <f t="shared" si="2"/>
        <v>2843.711069</v>
      </c>
      <c r="I21" s="13">
        <f t="shared" si="2"/>
        <v>957.95421899999997</v>
      </c>
      <c r="J21" s="13">
        <f t="shared" si="2"/>
        <v>24983.110295999999</v>
      </c>
      <c r="K21" s="13">
        <f t="shared" si="2"/>
        <v>48738.027702999985</v>
      </c>
      <c r="L21" s="13">
        <f t="shared" si="2"/>
        <v>16571.998742000003</v>
      </c>
      <c r="M21" s="13">
        <f t="shared" si="2"/>
        <v>1416.3229630000001</v>
      </c>
      <c r="N21" s="13">
        <f t="shared" si="2"/>
        <v>1907.4643209999999</v>
      </c>
      <c r="O21" s="13">
        <f t="shared" si="2"/>
        <v>1140.074425</v>
      </c>
      <c r="P21" s="13">
        <f t="shared" si="2"/>
        <v>5462.4844970000004</v>
      </c>
      <c r="Q21" s="13">
        <f t="shared" si="2"/>
        <v>13581.183790999999</v>
      </c>
      <c r="R21" s="13">
        <f t="shared" si="2"/>
        <v>10354.602151999999</v>
      </c>
      <c r="S21" s="13">
        <f t="shared" ref="S21" si="3">SUM(B21:R21)</f>
        <v>399882.920492</v>
      </c>
      <c r="T21" s="13"/>
    </row>
    <row r="22" spans="1:21" ht="13.5" customHeight="1">
      <c r="A22" s="9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29"/>
    </row>
    <row r="23" spans="1:21" ht="12.5" customHeight="1"/>
    <row r="24" spans="1:21" ht="12.5" customHeight="1"/>
    <row r="25" spans="1:21" ht="12.5" customHeight="1"/>
    <row r="26" spans="1:21" ht="12.5" customHeight="1"/>
    <row r="27" spans="1:21" ht="12.5" customHeight="1"/>
    <row r="28" spans="1:21" ht="12.5" customHeight="1"/>
    <row r="29" spans="1:21" ht="12.5" customHeight="1"/>
    <row r="30" spans="1:21" ht="12.5" customHeight="1"/>
    <row r="31" spans="1:21" ht="12.5" customHeight="1"/>
    <row r="32" spans="1:21" ht="12.5" customHeight="1"/>
    <row r="33" ht="12.5" customHeight="1"/>
    <row r="34" ht="12.5" customHeight="1"/>
    <row r="35" ht="12.5" customHeight="1"/>
    <row r="36" ht="12.5" customHeight="1"/>
    <row r="37" ht="12.5" customHeight="1"/>
    <row r="38" ht="12.5" customHeight="1"/>
    <row r="39" ht="12.5" customHeight="1"/>
    <row r="40" ht="12.5" customHeight="1"/>
    <row r="41" ht="12.5" customHeight="1"/>
    <row r="42" ht="12.5" customHeight="1"/>
    <row r="43" ht="12.5" customHeight="1"/>
    <row r="44" ht="12.5" customHeight="1"/>
    <row r="45" ht="12.5" customHeight="1"/>
    <row r="46" ht="12.5" customHeight="1"/>
    <row r="47" ht="12.5" customHeight="1"/>
    <row r="48" ht="12.5" customHeight="1"/>
    <row r="49" ht="12.5" customHeight="1"/>
    <row r="50" ht="12.5" customHeight="1"/>
    <row r="51" ht="12.5" customHeight="1"/>
    <row r="52" ht="12.5" customHeight="1"/>
    <row r="53" ht="12.5" customHeight="1"/>
    <row r="54" ht="12.5" customHeight="1"/>
    <row r="55" ht="12.5" customHeight="1"/>
    <row r="56" ht="12.5" customHeight="1"/>
    <row r="57" ht="12.5" customHeight="1"/>
    <row r="58" ht="12.5" customHeight="1"/>
    <row r="59" ht="12.5" customHeight="1"/>
    <row r="60" ht="12.5" customHeight="1"/>
    <row r="61" ht="12.5" customHeight="1"/>
    <row r="62" ht="12.5" customHeight="1"/>
    <row r="63" ht="12.5" customHeight="1"/>
    <row r="64" ht="12.5" customHeight="1"/>
    <row r="65" ht="12.5" customHeight="1"/>
    <row r="66" ht="12.5" customHeight="1"/>
    <row r="67" ht="12.5" customHeight="1"/>
    <row r="68" ht="12.5" customHeight="1"/>
    <row r="69" ht="12.5" customHeight="1"/>
    <row r="70" ht="12.5" customHeight="1"/>
    <row r="71" ht="12.5" customHeight="1"/>
    <row r="72" ht="12.5" customHeight="1"/>
    <row r="73" ht="12.5" customHeight="1"/>
    <row r="74" ht="12.5" customHeight="1"/>
    <row r="75" ht="12.5" customHeight="1"/>
    <row r="76" ht="12.5" customHeight="1"/>
    <row r="77" ht="12.5" customHeight="1"/>
    <row r="78" ht="12.5" customHeight="1"/>
    <row r="79" ht="12.5" customHeight="1"/>
    <row r="80" ht="12.5" customHeight="1"/>
    <row r="81" ht="12.5" customHeight="1"/>
    <row r="82" ht="12.5" customHeight="1"/>
    <row r="83" ht="12.5" customHeight="1"/>
    <row r="84" ht="12.5" customHeight="1"/>
    <row r="85" ht="12.5" customHeight="1"/>
    <row r="86" ht="12.5" customHeight="1"/>
    <row r="87" ht="12.5" customHeight="1"/>
    <row r="88" ht="12.5" customHeight="1"/>
    <row r="89" ht="12.5" customHeight="1"/>
    <row r="90" ht="12.5" customHeight="1"/>
    <row r="91" ht="12.5" customHeight="1"/>
    <row r="92" ht="12.5" customHeight="1"/>
    <row r="93" ht="12.5" customHeight="1"/>
    <row r="94" ht="12.5" customHeight="1"/>
    <row r="95" ht="12.5" customHeight="1"/>
    <row r="96" ht="12.5" customHeight="1"/>
    <row r="97" ht="12.5" customHeight="1"/>
    <row r="98" ht="12.5" customHeight="1"/>
    <row r="99" ht="12.5" customHeight="1"/>
    <row r="100" ht="12.5" customHeight="1"/>
    <row r="101" ht="12.5" customHeight="1"/>
    <row r="102" ht="12.5" customHeight="1"/>
    <row r="103" ht="12.5" customHeight="1"/>
    <row r="104" ht="12.5" customHeight="1"/>
    <row r="105" ht="12.5" customHeight="1"/>
    <row r="106" ht="12.5" customHeight="1"/>
    <row r="107" ht="12.5" customHeight="1"/>
    <row r="108" ht="12.5" customHeight="1"/>
    <row r="109" ht="12.5" customHeight="1"/>
    <row r="110" ht="12.5" customHeight="1"/>
    <row r="111" ht="12.5" customHeight="1"/>
    <row r="112" ht="12.5" customHeight="1"/>
    <row r="113" ht="12.5" customHeight="1"/>
    <row r="114" ht="12.5" customHeight="1"/>
    <row r="115" ht="12.5" customHeight="1"/>
    <row r="116" ht="12.5" customHeight="1"/>
    <row r="117" ht="12.5" customHeight="1"/>
    <row r="118" ht="12.5" customHeight="1"/>
    <row r="119" ht="12.5" customHeight="1"/>
    <row r="120" ht="12.5" customHeight="1"/>
    <row r="121" ht="12.5" customHeight="1"/>
    <row r="122" ht="12.5" customHeight="1"/>
    <row r="123" ht="12.5" customHeight="1"/>
    <row r="124" ht="12.5" customHeight="1"/>
    <row r="125" ht="12.5" customHeight="1"/>
    <row r="126" ht="12.5" customHeight="1"/>
    <row r="127" ht="12.5" customHeight="1"/>
    <row r="128" ht="12.5" customHeight="1"/>
    <row r="129" ht="12.5" customHeight="1"/>
    <row r="130" ht="12.5" customHeight="1"/>
    <row r="131" ht="12.5" customHeight="1"/>
    <row r="132" ht="12.5" customHeight="1"/>
    <row r="133" ht="12.5" customHeight="1"/>
    <row r="134" ht="12.5" customHeight="1"/>
    <row r="135" ht="12.5" customHeight="1"/>
    <row r="136" ht="12.5" customHeight="1"/>
    <row r="137" ht="12.5" customHeight="1"/>
    <row r="138" ht="12.5" customHeight="1"/>
    <row r="139" ht="12.5" customHeight="1"/>
    <row r="140" ht="12.5" customHeight="1"/>
    <row r="141" ht="12.5" customHeight="1"/>
    <row r="142" ht="12.5" customHeight="1"/>
    <row r="143" ht="12.5" customHeight="1"/>
    <row r="144" ht="12.5" customHeight="1"/>
    <row r="145" ht="12.5" customHeight="1"/>
  </sheetData>
  <customSheetViews>
    <customSheetView guid="{7A7FE39B-CD71-46A5-A80B-37307C2C9AC5}" scale="93">
      <pane xSplit="1" ySplit="3" topLeftCell="B4" activePane="bottomRight" state="frozenSplit"/>
      <selection pane="bottomRight" activeCell="C8" sqref="C8"/>
      <pageSetup paperSize="9" orientation="portrait"/>
    </customSheetView>
  </customSheetViews>
  <mergeCells count="1">
    <mergeCell ref="M2:Q2"/>
  </mergeCells>
  <pageMargins left="0.75" right="0.75" top="1" bottom="1" header="0.5" footer="0.5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90"/>
  <sheetViews>
    <sheetView tabSelected="1" workbookViewId="0">
      <pane xSplit="1" ySplit="4" topLeftCell="CE5" activePane="bottomRight" state="frozen"/>
      <selection pane="topRight" activeCell="B1" sqref="B1"/>
      <selection pane="bottomLeft" activeCell="A5" sqref="A5"/>
      <selection pane="bottomRight" activeCell="CI36" sqref="CI36"/>
    </sheetView>
  </sheetViews>
  <sheetFormatPr baseColWidth="10" defaultColWidth="9" defaultRowHeight="12" x14ac:dyDescent="0"/>
  <cols>
    <col min="1" max="1" width="10.83203125" style="38" customWidth="1"/>
    <col min="2" max="5" width="12.33203125" style="38" bestFit="1" customWidth="1"/>
    <col min="6" max="7" width="9.6640625" style="38" bestFit="1" customWidth="1"/>
    <col min="8" max="8" width="10.33203125" style="38" bestFit="1" customWidth="1"/>
    <col min="9" max="9" width="11.1640625" style="38" bestFit="1" customWidth="1"/>
    <col min="10" max="10" width="10.5" style="38" bestFit="1" customWidth="1"/>
    <col min="11" max="11" width="13.33203125" style="38" bestFit="1" customWidth="1"/>
    <col min="12" max="13" width="12.33203125" style="38" bestFit="1" customWidth="1"/>
    <col min="14" max="14" width="10.5" style="38" bestFit="1" customWidth="1"/>
    <col min="15" max="16" width="12.33203125" style="38" bestFit="1" customWidth="1"/>
    <col min="17" max="17" width="11.1640625" style="38" bestFit="1" customWidth="1"/>
    <col min="18" max="18" width="9.33203125" style="38" bestFit="1" customWidth="1"/>
    <col min="19" max="20" width="13.33203125" style="38" bestFit="1" customWidth="1"/>
    <col min="21" max="21" width="12.33203125" style="38" bestFit="1" customWidth="1"/>
    <col min="22" max="22" width="10.5" style="38" bestFit="1" customWidth="1"/>
    <col min="23" max="28" width="12.33203125" style="38" bestFit="1" customWidth="1"/>
    <col min="29" max="29" width="11.5" style="38" bestFit="1" customWidth="1"/>
    <col min="30" max="30" width="10.5" style="38" bestFit="1" customWidth="1"/>
    <col min="31" max="31" width="11.5" style="38" bestFit="1" customWidth="1"/>
    <col min="32" max="32" width="11.1640625" style="38" bestFit="1" customWidth="1"/>
    <col min="33" max="33" width="11.5" style="38" bestFit="1" customWidth="1"/>
    <col min="34" max="34" width="13.33203125" style="38" bestFit="1" customWidth="1"/>
    <col min="35" max="36" width="12.33203125" style="38" bestFit="1" customWidth="1"/>
    <col min="37" max="37" width="12.1640625" style="38" bestFit="1" customWidth="1"/>
    <col min="38" max="39" width="12.33203125" style="38" bestFit="1" customWidth="1"/>
    <col min="40" max="41" width="11.1640625" style="38" bestFit="1" customWidth="1"/>
    <col min="42" max="43" width="13.33203125" style="38" bestFit="1" customWidth="1"/>
    <col min="44" max="44" width="12.33203125" style="38" bestFit="1" customWidth="1"/>
    <col min="45" max="45" width="10.33203125" style="38" bestFit="1" customWidth="1"/>
    <col min="46" max="47" width="12.33203125" style="38" bestFit="1" customWidth="1"/>
    <col min="48" max="48" width="11.1640625" style="38" bestFit="1" customWidth="1"/>
    <col min="49" max="49" width="12.33203125" style="38" bestFit="1" customWidth="1"/>
    <col min="50" max="52" width="9.33203125" style="38" bestFit="1" customWidth="1"/>
    <col min="53" max="53" width="10.33203125" style="38" bestFit="1" customWidth="1"/>
    <col min="54" max="55" width="9.33203125" style="38" bestFit="1" customWidth="1"/>
    <col min="56" max="56" width="10.33203125" style="38" bestFit="1" customWidth="1"/>
    <col min="57" max="57" width="12.33203125" style="38" bestFit="1" customWidth="1"/>
    <col min="58" max="58" width="10.33203125" style="38" bestFit="1" customWidth="1"/>
    <col min="59" max="59" width="12.33203125" style="38" bestFit="1" customWidth="1"/>
    <col min="60" max="61" width="10.33203125" style="38" bestFit="1" customWidth="1"/>
    <col min="62" max="65" width="9.33203125" style="38" bestFit="1" customWidth="1"/>
    <col min="66" max="67" width="10.33203125" style="38" bestFit="1" customWidth="1"/>
    <col min="68" max="68" width="9.33203125" style="38" bestFit="1" customWidth="1"/>
    <col min="69" max="70" width="10.33203125" style="38" bestFit="1" customWidth="1"/>
    <col min="71" max="71" width="12.33203125" style="38" bestFit="1" customWidth="1"/>
    <col min="72" max="72" width="13.33203125" style="38" bestFit="1" customWidth="1"/>
    <col min="73" max="73" width="12.33203125" style="38" bestFit="1" customWidth="1"/>
    <col min="74" max="74" width="13.33203125" style="38" bestFit="1" customWidth="1"/>
    <col min="75" max="75" width="10.33203125" style="38" bestFit="1" customWidth="1"/>
    <col min="76" max="76" width="12.33203125" style="38" bestFit="1" customWidth="1"/>
    <col min="77" max="77" width="10.33203125" style="38" bestFit="1" customWidth="1"/>
    <col min="78" max="80" width="12.33203125" style="38" bestFit="1" customWidth="1"/>
    <col min="81" max="81" width="9.33203125" style="38" bestFit="1" customWidth="1"/>
    <col min="82" max="82" width="12.33203125" style="38" bestFit="1" customWidth="1"/>
    <col min="83" max="88" width="13.33203125" style="38" bestFit="1" customWidth="1"/>
    <col min="89" max="89" width="9.33203125" style="38" bestFit="1" customWidth="1"/>
    <col min="90" max="16384" width="9" style="38"/>
  </cols>
  <sheetData>
    <row r="1" spans="1:89" s="40" customFormat="1" ht="15">
      <c r="A1" s="37" t="s">
        <v>123</v>
      </c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</row>
    <row r="2" spans="1:89" s="40" customFormat="1">
      <c r="A2" s="38"/>
      <c r="B2" s="41" t="s">
        <v>125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</row>
    <row r="3" spans="1:89" s="40" customFormat="1">
      <c r="A3" s="39"/>
      <c r="B3" s="4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</row>
    <row r="4" spans="1:89" s="40" customFormat="1">
      <c r="A4" s="39"/>
      <c r="B4" s="39" t="s">
        <v>38</v>
      </c>
      <c r="C4" s="39" t="s">
        <v>39</v>
      </c>
      <c r="D4" s="39" t="s">
        <v>40</v>
      </c>
      <c r="E4" s="39" t="s">
        <v>41</v>
      </c>
      <c r="F4" s="39" t="s">
        <v>42</v>
      </c>
      <c r="G4" s="39" t="s">
        <v>43</v>
      </c>
      <c r="H4" s="39" t="s">
        <v>44</v>
      </c>
      <c r="I4" s="39" t="s">
        <v>45</v>
      </c>
      <c r="J4" s="39" t="s">
        <v>46</v>
      </c>
      <c r="K4" s="39" t="s">
        <v>47</v>
      </c>
      <c r="L4" s="39" t="s">
        <v>48</v>
      </c>
      <c r="M4" s="39" t="s">
        <v>49</v>
      </c>
      <c r="N4" s="39" t="s">
        <v>50</v>
      </c>
      <c r="O4" s="39" t="s">
        <v>51</v>
      </c>
      <c r="P4" s="39" t="s">
        <v>52</v>
      </c>
      <c r="Q4" s="39" t="s">
        <v>53</v>
      </c>
      <c r="R4" s="39" t="s">
        <v>54</v>
      </c>
      <c r="S4" s="39" t="s">
        <v>55</v>
      </c>
      <c r="T4" s="39" t="s">
        <v>56</v>
      </c>
      <c r="U4" s="39" t="s">
        <v>57</v>
      </c>
      <c r="V4" s="39" t="s">
        <v>58</v>
      </c>
      <c r="W4" s="39" t="s">
        <v>59</v>
      </c>
      <c r="X4" s="39" t="s">
        <v>60</v>
      </c>
      <c r="Y4" s="39" t="s">
        <v>61</v>
      </c>
      <c r="Z4" s="39" t="s">
        <v>62</v>
      </c>
      <c r="AA4" s="39" t="s">
        <v>63</v>
      </c>
      <c r="AB4" s="39" t="s">
        <v>64</v>
      </c>
      <c r="AC4" s="39" t="s">
        <v>65</v>
      </c>
      <c r="AD4" s="39" t="s">
        <v>66</v>
      </c>
      <c r="AE4" s="39" t="s">
        <v>67</v>
      </c>
      <c r="AF4" s="39" t="s">
        <v>68</v>
      </c>
      <c r="AG4" s="39" t="s">
        <v>69</v>
      </c>
      <c r="AH4" s="39" t="s">
        <v>70</v>
      </c>
      <c r="AI4" s="39" t="s">
        <v>71</v>
      </c>
      <c r="AJ4" s="39" t="s">
        <v>72</v>
      </c>
      <c r="AK4" s="39" t="s">
        <v>73</v>
      </c>
      <c r="AL4" s="39" t="s">
        <v>74</v>
      </c>
      <c r="AM4" s="39" t="s">
        <v>75</v>
      </c>
      <c r="AN4" s="39" t="s">
        <v>76</v>
      </c>
      <c r="AO4" s="39" t="s">
        <v>77</v>
      </c>
      <c r="AP4" s="39" t="s">
        <v>78</v>
      </c>
      <c r="AQ4" s="39" t="s">
        <v>79</v>
      </c>
      <c r="AR4" s="39" t="s">
        <v>80</v>
      </c>
      <c r="AS4" s="39" t="s">
        <v>81</v>
      </c>
      <c r="AT4" s="39" t="s">
        <v>82</v>
      </c>
      <c r="AU4" s="39" t="s">
        <v>83</v>
      </c>
      <c r="AV4" s="39" t="s">
        <v>84</v>
      </c>
      <c r="AW4" s="39" t="s">
        <v>85</v>
      </c>
      <c r="AX4" s="39" t="s">
        <v>86</v>
      </c>
      <c r="AY4" s="39" t="s">
        <v>87</v>
      </c>
      <c r="AZ4" s="39" t="s">
        <v>88</v>
      </c>
      <c r="BA4" s="39" t="s">
        <v>89</v>
      </c>
      <c r="BB4" s="39" t="s">
        <v>90</v>
      </c>
      <c r="BC4" s="39" t="s">
        <v>91</v>
      </c>
      <c r="BD4" s="39" t="s">
        <v>92</v>
      </c>
      <c r="BE4" s="39" t="s">
        <v>93</v>
      </c>
      <c r="BF4" s="39" t="s">
        <v>94</v>
      </c>
      <c r="BG4" s="39" t="s">
        <v>95</v>
      </c>
      <c r="BH4" s="39" t="s">
        <v>96</v>
      </c>
      <c r="BI4" s="39" t="s">
        <v>97</v>
      </c>
      <c r="BJ4" s="39" t="s">
        <v>98</v>
      </c>
      <c r="BK4" s="39" t="s">
        <v>99</v>
      </c>
      <c r="BL4" s="39" t="s">
        <v>100</v>
      </c>
      <c r="BM4" s="39" t="s">
        <v>101</v>
      </c>
      <c r="BN4" s="39" t="s">
        <v>102</v>
      </c>
      <c r="BO4" s="39" t="s">
        <v>103</v>
      </c>
      <c r="BP4" s="39" t="s">
        <v>104</v>
      </c>
      <c r="BQ4" s="39" t="s">
        <v>105</v>
      </c>
      <c r="BR4" s="39" t="s">
        <v>106</v>
      </c>
      <c r="BS4" s="39" t="s">
        <v>12</v>
      </c>
      <c r="BT4" s="39" t="s">
        <v>107</v>
      </c>
      <c r="BU4" s="39" t="s">
        <v>108</v>
      </c>
      <c r="BV4" s="39" t="s">
        <v>109</v>
      </c>
      <c r="BW4" s="39" t="s">
        <v>110</v>
      </c>
      <c r="BX4" s="39" t="s">
        <v>111</v>
      </c>
      <c r="BY4" s="39" t="s">
        <v>112</v>
      </c>
      <c r="BZ4" s="39" t="s">
        <v>113</v>
      </c>
      <c r="CA4" s="39" t="s">
        <v>114</v>
      </c>
      <c r="CB4" s="39" t="s">
        <v>115</v>
      </c>
      <c r="CC4" s="39" t="s">
        <v>116</v>
      </c>
      <c r="CD4" s="39" t="s">
        <v>117</v>
      </c>
      <c r="CE4" s="39" t="s">
        <v>118</v>
      </c>
      <c r="CF4" s="39" t="s">
        <v>119</v>
      </c>
      <c r="CG4" s="39" t="s">
        <v>120</v>
      </c>
      <c r="CH4" s="39" t="s">
        <v>121</v>
      </c>
      <c r="CI4" s="39" t="s">
        <v>2</v>
      </c>
      <c r="CJ4" s="39" t="s">
        <v>31</v>
      </c>
      <c r="CK4" s="39" t="s">
        <v>34</v>
      </c>
    </row>
    <row r="5" spans="1:89" s="40" customFormat="1">
      <c r="A5" s="39" t="s">
        <v>38</v>
      </c>
      <c r="B5" s="43">
        <v>0</v>
      </c>
      <c r="C5" s="43">
        <v>0</v>
      </c>
      <c r="D5" s="43">
        <v>0</v>
      </c>
      <c r="E5" s="43">
        <v>0</v>
      </c>
      <c r="F5" s="43">
        <v>0</v>
      </c>
      <c r="G5" s="43">
        <v>0</v>
      </c>
      <c r="H5" s="43">
        <v>0</v>
      </c>
      <c r="I5" s="43">
        <v>0</v>
      </c>
      <c r="J5" s="43">
        <v>0</v>
      </c>
      <c r="K5" s="43">
        <v>0</v>
      </c>
      <c r="L5" s="43">
        <v>0</v>
      </c>
      <c r="M5" s="43">
        <v>0</v>
      </c>
      <c r="N5" s="43">
        <v>0</v>
      </c>
      <c r="O5" s="43">
        <v>0</v>
      </c>
      <c r="P5" s="43">
        <v>0</v>
      </c>
      <c r="Q5" s="43">
        <v>0</v>
      </c>
      <c r="R5" s="43">
        <v>0</v>
      </c>
      <c r="S5" s="43">
        <v>0</v>
      </c>
      <c r="T5" s="43">
        <v>0</v>
      </c>
      <c r="U5" s="43">
        <v>0</v>
      </c>
      <c r="V5" s="43">
        <v>0</v>
      </c>
      <c r="W5" s="43">
        <v>0</v>
      </c>
      <c r="X5" s="43">
        <v>0</v>
      </c>
      <c r="Y5" s="43">
        <v>5851.7257360000003</v>
      </c>
      <c r="Z5" s="43">
        <v>0</v>
      </c>
      <c r="AA5" s="43">
        <v>0</v>
      </c>
      <c r="AB5" s="43">
        <v>0</v>
      </c>
      <c r="AC5" s="43">
        <v>0</v>
      </c>
      <c r="AD5" s="43">
        <v>0</v>
      </c>
      <c r="AE5" s="43">
        <v>0</v>
      </c>
      <c r="AF5" s="43">
        <v>0</v>
      </c>
      <c r="AG5" s="43">
        <v>0</v>
      </c>
      <c r="AH5" s="43">
        <v>0</v>
      </c>
      <c r="AI5" s="43">
        <v>0</v>
      </c>
      <c r="AJ5" s="43">
        <v>0</v>
      </c>
      <c r="AK5" s="43">
        <v>0</v>
      </c>
      <c r="AL5" s="43">
        <v>0</v>
      </c>
      <c r="AM5" s="43">
        <v>0</v>
      </c>
      <c r="AN5" s="43">
        <v>0</v>
      </c>
      <c r="AO5" s="43">
        <v>0</v>
      </c>
      <c r="AP5" s="43">
        <v>0</v>
      </c>
      <c r="AQ5" s="43">
        <v>0</v>
      </c>
      <c r="AR5" s="43">
        <v>0</v>
      </c>
      <c r="AS5" s="43">
        <v>0</v>
      </c>
      <c r="AT5" s="43">
        <v>0</v>
      </c>
      <c r="AU5" s="43">
        <v>0</v>
      </c>
      <c r="AV5" s="43">
        <v>0</v>
      </c>
      <c r="AW5" s="43">
        <v>0</v>
      </c>
      <c r="AX5" s="43">
        <v>0</v>
      </c>
      <c r="AY5" s="43">
        <v>0</v>
      </c>
      <c r="AZ5" s="43">
        <v>0</v>
      </c>
      <c r="BA5" s="43">
        <v>0</v>
      </c>
      <c r="BB5" s="43">
        <v>0</v>
      </c>
      <c r="BC5" s="43">
        <v>0</v>
      </c>
      <c r="BD5" s="43">
        <v>0</v>
      </c>
      <c r="BE5" s="43">
        <v>0</v>
      </c>
      <c r="BF5" s="43">
        <v>0</v>
      </c>
      <c r="BG5" s="43">
        <v>0</v>
      </c>
      <c r="BH5" s="43">
        <v>0</v>
      </c>
      <c r="BI5" s="43">
        <v>0</v>
      </c>
      <c r="BJ5" s="43">
        <v>0</v>
      </c>
      <c r="BK5" s="43">
        <v>0</v>
      </c>
      <c r="BL5" s="43">
        <v>0</v>
      </c>
      <c r="BM5" s="43">
        <v>0</v>
      </c>
      <c r="BN5" s="43">
        <v>0</v>
      </c>
      <c r="BO5" s="43">
        <v>0</v>
      </c>
      <c r="BP5" s="43">
        <v>0</v>
      </c>
      <c r="BQ5" s="43">
        <v>0</v>
      </c>
      <c r="BR5" s="43">
        <v>0</v>
      </c>
      <c r="BS5" s="43">
        <v>0</v>
      </c>
      <c r="BT5" s="43">
        <v>0</v>
      </c>
      <c r="BU5" s="43">
        <v>0</v>
      </c>
      <c r="BV5" s="43">
        <v>0</v>
      </c>
      <c r="BW5" s="43">
        <v>0</v>
      </c>
      <c r="BX5" s="43">
        <v>0</v>
      </c>
      <c r="BY5" s="43">
        <v>0</v>
      </c>
      <c r="BZ5" s="43">
        <v>0</v>
      </c>
      <c r="CA5" s="43">
        <v>0</v>
      </c>
      <c r="CB5" s="43">
        <v>0</v>
      </c>
      <c r="CC5" s="43">
        <v>0</v>
      </c>
      <c r="CD5" s="43">
        <v>0</v>
      </c>
      <c r="CE5" s="43">
        <v>0</v>
      </c>
      <c r="CF5" s="43">
        <v>0</v>
      </c>
      <c r="CG5" s="43">
        <v>0</v>
      </c>
      <c r="CH5" s="43">
        <v>0</v>
      </c>
      <c r="CI5" s="43">
        <f t="shared" ref="CI5:CI36" si="0">SUM(B5:CH5)</f>
        <v>5851.7257360000003</v>
      </c>
      <c r="CJ5" s="43">
        <f t="array" ref="CJ5:CJ89">TRANSPOSE(B90:CH90)</f>
        <v>5851.7257360000003</v>
      </c>
      <c r="CK5" s="43">
        <f>CI5-CJ5</f>
        <v>0</v>
      </c>
    </row>
    <row r="6" spans="1:89" s="40" customFormat="1">
      <c r="A6" s="39" t="s">
        <v>39</v>
      </c>
      <c r="B6" s="43">
        <v>0</v>
      </c>
      <c r="C6" s="43">
        <v>0</v>
      </c>
      <c r="D6" s="43">
        <v>0</v>
      </c>
      <c r="E6" s="43">
        <v>0</v>
      </c>
      <c r="F6" s="43">
        <v>0</v>
      </c>
      <c r="G6" s="43">
        <v>0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0</v>
      </c>
      <c r="P6" s="43">
        <v>0</v>
      </c>
      <c r="Q6" s="43">
        <v>0</v>
      </c>
      <c r="R6" s="43">
        <v>0</v>
      </c>
      <c r="S6" s="43">
        <v>0</v>
      </c>
      <c r="T6" s="43">
        <v>0</v>
      </c>
      <c r="U6" s="43">
        <v>0</v>
      </c>
      <c r="V6" s="43">
        <v>0</v>
      </c>
      <c r="W6" s="43">
        <v>0</v>
      </c>
      <c r="X6" s="43">
        <v>0</v>
      </c>
      <c r="Y6" s="43">
        <v>0</v>
      </c>
      <c r="Z6" s="43">
        <v>4833.1699189999999</v>
      </c>
      <c r="AA6" s="43">
        <v>0</v>
      </c>
      <c r="AB6" s="43">
        <v>0</v>
      </c>
      <c r="AC6" s="43">
        <v>0</v>
      </c>
      <c r="AD6" s="43">
        <v>0</v>
      </c>
      <c r="AE6" s="43">
        <v>0</v>
      </c>
      <c r="AF6" s="43">
        <v>0</v>
      </c>
      <c r="AG6" s="43">
        <v>0</v>
      </c>
      <c r="AH6" s="43">
        <v>0</v>
      </c>
      <c r="AI6" s="43">
        <v>0</v>
      </c>
      <c r="AJ6" s="43">
        <v>0</v>
      </c>
      <c r="AK6" s="43">
        <v>0</v>
      </c>
      <c r="AL6" s="43">
        <v>0</v>
      </c>
      <c r="AM6" s="43">
        <v>0</v>
      </c>
      <c r="AN6" s="43">
        <v>0</v>
      </c>
      <c r="AO6" s="43">
        <v>0</v>
      </c>
      <c r="AP6" s="43">
        <v>0</v>
      </c>
      <c r="AQ6" s="43">
        <v>0</v>
      </c>
      <c r="AR6" s="43">
        <v>0</v>
      </c>
      <c r="AS6" s="43">
        <v>0</v>
      </c>
      <c r="AT6" s="43">
        <v>0</v>
      </c>
      <c r="AU6" s="43">
        <v>0</v>
      </c>
      <c r="AV6" s="43">
        <v>0</v>
      </c>
      <c r="AW6" s="43">
        <v>0</v>
      </c>
      <c r="AX6" s="43">
        <v>0</v>
      </c>
      <c r="AY6" s="43">
        <v>0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0</v>
      </c>
      <c r="BH6" s="43">
        <v>0</v>
      </c>
      <c r="BI6" s="43">
        <v>0</v>
      </c>
      <c r="BJ6" s="43">
        <v>0</v>
      </c>
      <c r="BK6" s="43">
        <v>0</v>
      </c>
      <c r="BL6" s="43">
        <v>0</v>
      </c>
      <c r="BM6" s="43">
        <v>0</v>
      </c>
      <c r="BN6" s="43">
        <v>0</v>
      </c>
      <c r="BO6" s="43">
        <v>0</v>
      </c>
      <c r="BP6" s="43">
        <v>0</v>
      </c>
      <c r="BQ6" s="43">
        <v>0</v>
      </c>
      <c r="BR6" s="43">
        <v>0</v>
      </c>
      <c r="BS6" s="43">
        <v>0</v>
      </c>
      <c r="BT6" s="43">
        <v>0</v>
      </c>
      <c r="BU6" s="43">
        <v>0</v>
      </c>
      <c r="BV6" s="43">
        <v>0</v>
      </c>
      <c r="BW6" s="43">
        <v>0</v>
      </c>
      <c r="BX6" s="43">
        <v>0</v>
      </c>
      <c r="BY6" s="43">
        <v>0</v>
      </c>
      <c r="BZ6" s="43">
        <v>0</v>
      </c>
      <c r="CA6" s="43">
        <v>0</v>
      </c>
      <c r="CB6" s="43">
        <v>0</v>
      </c>
      <c r="CC6" s="43">
        <v>0</v>
      </c>
      <c r="CD6" s="43">
        <v>0</v>
      </c>
      <c r="CE6" s="43">
        <v>0</v>
      </c>
      <c r="CF6" s="43">
        <v>0</v>
      </c>
      <c r="CG6" s="43">
        <v>0</v>
      </c>
      <c r="CH6" s="43">
        <v>0</v>
      </c>
      <c r="CI6" s="43">
        <f t="shared" si="0"/>
        <v>4833.1699189999999</v>
      </c>
      <c r="CJ6" s="43">
        <v>4833.1699190000008</v>
      </c>
      <c r="CK6" s="43">
        <f t="shared" ref="CK6:CK69" si="1">CI6-CJ6</f>
        <v>0</v>
      </c>
    </row>
    <row r="7" spans="1:89" s="40" customFormat="1">
      <c r="A7" s="39" t="s">
        <v>40</v>
      </c>
      <c r="B7" s="43">
        <v>0</v>
      </c>
      <c r="C7" s="43">
        <v>0</v>
      </c>
      <c r="D7" s="43">
        <v>0</v>
      </c>
      <c r="E7" s="43">
        <v>0</v>
      </c>
      <c r="F7" s="43">
        <v>0</v>
      </c>
      <c r="G7" s="43">
        <v>0</v>
      </c>
      <c r="H7" s="43">
        <v>0</v>
      </c>
      <c r="I7" s="43">
        <v>0</v>
      </c>
      <c r="J7" s="43">
        <v>0</v>
      </c>
      <c r="K7" s="43">
        <v>0</v>
      </c>
      <c r="L7" s="43">
        <v>0</v>
      </c>
      <c r="M7" s="43">
        <v>0</v>
      </c>
      <c r="N7" s="43">
        <v>0</v>
      </c>
      <c r="O7" s="43">
        <v>0</v>
      </c>
      <c r="P7" s="43">
        <v>0</v>
      </c>
      <c r="Q7" s="43">
        <v>0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2813.1783879999998</v>
      </c>
      <c r="AB7" s="43">
        <v>0</v>
      </c>
      <c r="AC7" s="43">
        <v>0</v>
      </c>
      <c r="AD7" s="43">
        <v>0</v>
      </c>
      <c r="AE7" s="43">
        <v>0</v>
      </c>
      <c r="AF7" s="43">
        <v>0</v>
      </c>
      <c r="AG7" s="43">
        <v>0</v>
      </c>
      <c r="AH7" s="43">
        <v>0</v>
      </c>
      <c r="AI7" s="43">
        <v>0</v>
      </c>
      <c r="AJ7" s="43">
        <v>0</v>
      </c>
      <c r="AK7" s="43">
        <v>0</v>
      </c>
      <c r="AL7" s="43">
        <v>0</v>
      </c>
      <c r="AM7" s="43">
        <v>0</v>
      </c>
      <c r="AN7" s="43">
        <v>0</v>
      </c>
      <c r="AO7" s="43">
        <v>0</v>
      </c>
      <c r="AP7" s="43">
        <v>0</v>
      </c>
      <c r="AQ7" s="43">
        <v>0</v>
      </c>
      <c r="AR7" s="43">
        <v>0</v>
      </c>
      <c r="AS7" s="43">
        <v>0</v>
      </c>
      <c r="AT7" s="43">
        <v>0</v>
      </c>
      <c r="AU7" s="43">
        <v>0</v>
      </c>
      <c r="AV7" s="43">
        <v>0</v>
      </c>
      <c r="AW7" s="43">
        <v>0</v>
      </c>
      <c r="AX7" s="43">
        <v>0</v>
      </c>
      <c r="AY7" s="43">
        <v>0</v>
      </c>
      <c r="AZ7" s="43">
        <v>0</v>
      </c>
      <c r="BA7" s="43">
        <v>0</v>
      </c>
      <c r="BB7" s="43">
        <v>0</v>
      </c>
      <c r="BC7" s="43">
        <v>0</v>
      </c>
      <c r="BD7" s="43">
        <v>0</v>
      </c>
      <c r="BE7" s="43">
        <v>0</v>
      </c>
      <c r="BF7" s="43">
        <v>0</v>
      </c>
      <c r="BG7" s="43">
        <v>0</v>
      </c>
      <c r="BH7" s="43">
        <v>0</v>
      </c>
      <c r="BI7" s="43">
        <v>0</v>
      </c>
      <c r="BJ7" s="43">
        <v>0</v>
      </c>
      <c r="BK7" s="43">
        <v>0</v>
      </c>
      <c r="BL7" s="43">
        <v>0</v>
      </c>
      <c r="BM7" s="43">
        <v>0</v>
      </c>
      <c r="BN7" s="43">
        <v>0</v>
      </c>
      <c r="BO7" s="43">
        <v>0</v>
      </c>
      <c r="BP7" s="43">
        <v>0</v>
      </c>
      <c r="BQ7" s="43">
        <v>0</v>
      </c>
      <c r="BR7" s="43">
        <v>0</v>
      </c>
      <c r="BS7" s="43">
        <v>0</v>
      </c>
      <c r="BT7" s="43">
        <v>0</v>
      </c>
      <c r="BU7" s="43">
        <v>0</v>
      </c>
      <c r="BV7" s="43">
        <v>0</v>
      </c>
      <c r="BW7" s="43">
        <v>0</v>
      </c>
      <c r="BX7" s="43">
        <v>0</v>
      </c>
      <c r="BY7" s="43">
        <v>0</v>
      </c>
      <c r="BZ7" s="43">
        <v>0</v>
      </c>
      <c r="CA7" s="43">
        <v>0</v>
      </c>
      <c r="CB7" s="43">
        <v>0</v>
      </c>
      <c r="CC7" s="43">
        <v>0</v>
      </c>
      <c r="CD7" s="43">
        <v>0</v>
      </c>
      <c r="CE7" s="43">
        <v>0</v>
      </c>
      <c r="CF7" s="43">
        <v>0</v>
      </c>
      <c r="CG7" s="43">
        <v>0</v>
      </c>
      <c r="CH7" s="43">
        <v>0</v>
      </c>
      <c r="CI7" s="43">
        <f t="shared" si="0"/>
        <v>2813.1783879999998</v>
      </c>
      <c r="CJ7" s="43">
        <v>2813.1783880000007</v>
      </c>
      <c r="CK7" s="43">
        <f t="shared" si="1"/>
        <v>0</v>
      </c>
    </row>
    <row r="8" spans="1:89" s="40" customFormat="1">
      <c r="A8" s="39" t="s">
        <v>41</v>
      </c>
      <c r="B8" s="43">
        <v>0</v>
      </c>
      <c r="C8" s="43">
        <v>0</v>
      </c>
      <c r="D8" s="43">
        <v>0</v>
      </c>
      <c r="E8" s="43">
        <v>0</v>
      </c>
      <c r="F8" s="43">
        <v>0</v>
      </c>
      <c r="G8" s="43">
        <v>0</v>
      </c>
      <c r="H8" s="43">
        <v>0</v>
      </c>
      <c r="I8" s="43">
        <v>0</v>
      </c>
      <c r="J8" s="43">
        <v>0</v>
      </c>
      <c r="K8" s="43">
        <v>0</v>
      </c>
      <c r="L8" s="43">
        <v>0</v>
      </c>
      <c r="M8" s="43">
        <v>0</v>
      </c>
      <c r="N8" s="43">
        <v>0</v>
      </c>
      <c r="O8" s="43">
        <v>0</v>
      </c>
      <c r="P8" s="43">
        <v>0</v>
      </c>
      <c r="Q8" s="43">
        <v>0</v>
      </c>
      <c r="R8" s="43">
        <v>0</v>
      </c>
      <c r="S8" s="43">
        <v>0</v>
      </c>
      <c r="T8" s="43">
        <v>0</v>
      </c>
      <c r="U8" s="43">
        <v>0</v>
      </c>
      <c r="V8" s="43">
        <v>0</v>
      </c>
      <c r="W8" s="43">
        <v>0</v>
      </c>
      <c r="X8" s="43">
        <v>0</v>
      </c>
      <c r="Y8" s="43">
        <v>0</v>
      </c>
      <c r="Z8" s="43">
        <v>0</v>
      </c>
      <c r="AA8" s="43">
        <v>0</v>
      </c>
      <c r="AB8" s="43">
        <v>5207.9386510000004</v>
      </c>
      <c r="AC8" s="43">
        <v>0</v>
      </c>
      <c r="AD8" s="43">
        <v>0</v>
      </c>
      <c r="AE8" s="43">
        <v>0</v>
      </c>
      <c r="AF8" s="43">
        <v>0</v>
      </c>
      <c r="AG8" s="43">
        <v>0</v>
      </c>
      <c r="AH8" s="43">
        <v>0</v>
      </c>
      <c r="AI8" s="43">
        <v>0</v>
      </c>
      <c r="AJ8" s="43">
        <v>0</v>
      </c>
      <c r="AK8" s="43">
        <v>0</v>
      </c>
      <c r="AL8" s="43">
        <v>0</v>
      </c>
      <c r="AM8" s="43">
        <v>0</v>
      </c>
      <c r="AN8" s="43">
        <v>0</v>
      </c>
      <c r="AO8" s="43">
        <v>0</v>
      </c>
      <c r="AP8" s="43">
        <v>0</v>
      </c>
      <c r="AQ8" s="43">
        <v>0</v>
      </c>
      <c r="AR8" s="43">
        <v>0</v>
      </c>
      <c r="AS8" s="43">
        <v>0</v>
      </c>
      <c r="AT8" s="43">
        <v>0</v>
      </c>
      <c r="AU8" s="43">
        <v>0</v>
      </c>
      <c r="AV8" s="43">
        <v>0</v>
      </c>
      <c r="AW8" s="43">
        <v>0</v>
      </c>
      <c r="AX8" s="43">
        <v>0</v>
      </c>
      <c r="AY8" s="43">
        <v>0</v>
      </c>
      <c r="AZ8" s="43">
        <v>0</v>
      </c>
      <c r="BA8" s="43">
        <v>0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0</v>
      </c>
      <c r="BH8" s="43">
        <v>0</v>
      </c>
      <c r="BI8" s="43">
        <v>0</v>
      </c>
      <c r="BJ8" s="43">
        <v>0</v>
      </c>
      <c r="BK8" s="43">
        <v>0</v>
      </c>
      <c r="BL8" s="43">
        <v>0</v>
      </c>
      <c r="BM8" s="43">
        <v>0</v>
      </c>
      <c r="BN8" s="43">
        <v>0</v>
      </c>
      <c r="BO8" s="43">
        <v>0</v>
      </c>
      <c r="BP8" s="43">
        <v>0</v>
      </c>
      <c r="BQ8" s="43">
        <v>0</v>
      </c>
      <c r="BR8" s="43">
        <v>0</v>
      </c>
      <c r="BS8" s="43">
        <v>0</v>
      </c>
      <c r="BT8" s="43">
        <v>0</v>
      </c>
      <c r="BU8" s="43">
        <v>0</v>
      </c>
      <c r="BV8" s="43">
        <v>0</v>
      </c>
      <c r="BW8" s="43">
        <v>0</v>
      </c>
      <c r="BX8" s="43">
        <v>0</v>
      </c>
      <c r="BY8" s="43">
        <v>0</v>
      </c>
      <c r="BZ8" s="43">
        <v>0</v>
      </c>
      <c r="CA8" s="43">
        <v>0</v>
      </c>
      <c r="CB8" s="43">
        <v>0</v>
      </c>
      <c r="CC8" s="43">
        <v>0</v>
      </c>
      <c r="CD8" s="43">
        <v>0</v>
      </c>
      <c r="CE8" s="43">
        <v>0</v>
      </c>
      <c r="CF8" s="43">
        <v>0</v>
      </c>
      <c r="CG8" s="43">
        <v>0</v>
      </c>
      <c r="CH8" s="43">
        <v>0</v>
      </c>
      <c r="CI8" s="43">
        <f t="shared" si="0"/>
        <v>5207.9386510000004</v>
      </c>
      <c r="CJ8" s="43">
        <v>5207.9386510000004</v>
      </c>
      <c r="CK8" s="43">
        <f t="shared" si="1"/>
        <v>0</v>
      </c>
    </row>
    <row r="9" spans="1:89" s="40" customFormat="1">
      <c r="A9" s="39" t="s">
        <v>42</v>
      </c>
      <c r="B9" s="43">
        <v>0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0.11938799999999999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f t="shared" si="0"/>
        <v>0.11938799999999999</v>
      </c>
      <c r="CJ9" s="43">
        <v>0.11938799999999999</v>
      </c>
      <c r="CK9" s="43">
        <f t="shared" si="1"/>
        <v>0</v>
      </c>
    </row>
    <row r="10" spans="1:89" s="40" customFormat="1">
      <c r="A10" s="39" t="s">
        <v>43</v>
      </c>
      <c r="B10" s="43">
        <v>0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0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43"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43">
        <v>0</v>
      </c>
      <c r="AC10" s="43">
        <v>0</v>
      </c>
      <c r="AD10" s="43">
        <v>1.1032850000000001</v>
      </c>
      <c r="AE10" s="43">
        <v>0</v>
      </c>
      <c r="AF10" s="43">
        <v>0</v>
      </c>
      <c r="AG10" s="43">
        <v>0</v>
      </c>
      <c r="AH10" s="43">
        <v>0</v>
      </c>
      <c r="AI10" s="43">
        <v>0</v>
      </c>
      <c r="AJ10" s="43">
        <v>0</v>
      </c>
      <c r="AK10" s="43">
        <v>0</v>
      </c>
      <c r="AL10" s="43">
        <v>0</v>
      </c>
      <c r="AM10" s="43">
        <v>0</v>
      </c>
      <c r="AN10" s="43">
        <v>0</v>
      </c>
      <c r="AO10" s="43">
        <v>0</v>
      </c>
      <c r="AP10" s="43">
        <v>0</v>
      </c>
      <c r="AQ10" s="43">
        <v>0</v>
      </c>
      <c r="AR10" s="43">
        <v>0</v>
      </c>
      <c r="AS10" s="43">
        <v>0</v>
      </c>
      <c r="AT10" s="43">
        <v>0</v>
      </c>
      <c r="AU10" s="43">
        <v>0</v>
      </c>
      <c r="AV10" s="43">
        <v>0</v>
      </c>
      <c r="AW10" s="43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0</v>
      </c>
      <c r="BD10" s="43">
        <v>0</v>
      </c>
      <c r="BE10" s="43">
        <v>0</v>
      </c>
      <c r="BF10" s="43">
        <v>0</v>
      </c>
      <c r="BG10" s="43">
        <v>0</v>
      </c>
      <c r="BH10" s="43">
        <v>0</v>
      </c>
      <c r="BI10" s="43">
        <v>0</v>
      </c>
      <c r="BJ10" s="43">
        <v>0</v>
      </c>
      <c r="BK10" s="43">
        <v>0</v>
      </c>
      <c r="BL10" s="43">
        <v>0</v>
      </c>
      <c r="BM10" s="43">
        <v>0</v>
      </c>
      <c r="BN10" s="43">
        <v>0</v>
      </c>
      <c r="BO10" s="43">
        <v>0</v>
      </c>
      <c r="BP10" s="43">
        <v>0</v>
      </c>
      <c r="BQ10" s="43">
        <v>0</v>
      </c>
      <c r="BR10" s="43">
        <v>0</v>
      </c>
      <c r="BS10" s="43">
        <v>0</v>
      </c>
      <c r="BT10" s="43">
        <v>0</v>
      </c>
      <c r="BU10" s="43">
        <v>0</v>
      </c>
      <c r="BV10" s="43">
        <v>0</v>
      </c>
      <c r="BW10" s="43">
        <v>0</v>
      </c>
      <c r="BX10" s="43">
        <v>0</v>
      </c>
      <c r="BY10" s="43">
        <v>0</v>
      </c>
      <c r="BZ10" s="43">
        <v>0</v>
      </c>
      <c r="CA10" s="43">
        <v>0</v>
      </c>
      <c r="CB10" s="43">
        <v>0</v>
      </c>
      <c r="CC10" s="43">
        <v>0</v>
      </c>
      <c r="CD10" s="43">
        <v>0</v>
      </c>
      <c r="CE10" s="43">
        <v>0</v>
      </c>
      <c r="CF10" s="43">
        <v>0</v>
      </c>
      <c r="CG10" s="43">
        <v>0</v>
      </c>
      <c r="CH10" s="43">
        <v>0</v>
      </c>
      <c r="CI10" s="43">
        <f t="shared" si="0"/>
        <v>1.1032850000000001</v>
      </c>
      <c r="CJ10" s="43">
        <v>1.1032849999999996</v>
      </c>
      <c r="CK10" s="43">
        <f t="shared" si="1"/>
        <v>0</v>
      </c>
    </row>
    <row r="11" spans="1:89" s="40" customFormat="1">
      <c r="A11" s="39" t="s">
        <v>44</v>
      </c>
      <c r="B11" s="43">
        <v>0</v>
      </c>
      <c r="C11" s="43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0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0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43">
        <v>864.59516499999995</v>
      </c>
      <c r="AF11" s="43">
        <v>0</v>
      </c>
      <c r="AG11" s="43">
        <v>0</v>
      </c>
      <c r="AH11" s="43">
        <v>0</v>
      </c>
      <c r="AI11" s="43">
        <v>0</v>
      </c>
      <c r="AJ11" s="43">
        <v>0</v>
      </c>
      <c r="AK11" s="43">
        <v>0</v>
      </c>
      <c r="AL11" s="43">
        <v>0</v>
      </c>
      <c r="AM11" s="43">
        <v>0</v>
      </c>
      <c r="AN11" s="43">
        <v>0</v>
      </c>
      <c r="AO11" s="43">
        <v>0</v>
      </c>
      <c r="AP11" s="43">
        <v>0</v>
      </c>
      <c r="AQ11" s="43">
        <v>0</v>
      </c>
      <c r="AR11" s="43">
        <v>0</v>
      </c>
      <c r="AS11" s="43">
        <v>0</v>
      </c>
      <c r="AT11" s="43">
        <v>0</v>
      </c>
      <c r="AU11" s="43">
        <v>0</v>
      </c>
      <c r="AV11" s="43">
        <v>0</v>
      </c>
      <c r="AW11" s="43">
        <v>0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0</v>
      </c>
      <c r="BE11" s="43">
        <v>0</v>
      </c>
      <c r="BF11" s="43">
        <v>0</v>
      </c>
      <c r="BG11" s="43">
        <v>0</v>
      </c>
      <c r="BH11" s="43">
        <v>0</v>
      </c>
      <c r="BI11" s="43">
        <v>0</v>
      </c>
      <c r="BJ11" s="43">
        <v>0</v>
      </c>
      <c r="BK11" s="43">
        <v>0</v>
      </c>
      <c r="BL11" s="43">
        <v>0</v>
      </c>
      <c r="BM11" s="43">
        <v>0</v>
      </c>
      <c r="BN11" s="43">
        <v>0</v>
      </c>
      <c r="BO11" s="43">
        <v>0</v>
      </c>
      <c r="BP11" s="43">
        <v>0</v>
      </c>
      <c r="BQ11" s="43">
        <v>0</v>
      </c>
      <c r="BR11" s="43">
        <v>0</v>
      </c>
      <c r="BS11" s="43">
        <v>0</v>
      </c>
      <c r="BT11" s="43">
        <v>0</v>
      </c>
      <c r="BU11" s="43">
        <v>0</v>
      </c>
      <c r="BV11" s="43">
        <v>0</v>
      </c>
      <c r="BW11" s="43">
        <v>0</v>
      </c>
      <c r="BX11" s="43">
        <v>0</v>
      </c>
      <c r="BY11" s="43">
        <v>0</v>
      </c>
      <c r="BZ11" s="43">
        <v>0</v>
      </c>
      <c r="CA11" s="43">
        <v>0</v>
      </c>
      <c r="CB11" s="43">
        <v>0</v>
      </c>
      <c r="CC11" s="43">
        <v>0</v>
      </c>
      <c r="CD11" s="43">
        <v>0</v>
      </c>
      <c r="CE11" s="43">
        <v>0</v>
      </c>
      <c r="CF11" s="43">
        <v>0</v>
      </c>
      <c r="CG11" s="43">
        <v>0</v>
      </c>
      <c r="CH11" s="43">
        <v>0</v>
      </c>
      <c r="CI11" s="43">
        <f t="shared" si="0"/>
        <v>864.59516499999995</v>
      </c>
      <c r="CJ11" s="43">
        <v>864.59516499999984</v>
      </c>
      <c r="CK11" s="43">
        <f t="shared" si="1"/>
        <v>0</v>
      </c>
    </row>
    <row r="12" spans="1:89" s="40" customFormat="1">
      <c r="A12" s="39" t="s">
        <v>45</v>
      </c>
      <c r="B12" s="43">
        <v>0</v>
      </c>
      <c r="C12" s="43">
        <v>0</v>
      </c>
      <c r="D12" s="43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  <c r="N12" s="43">
        <v>0</v>
      </c>
      <c r="O12" s="43"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43">
        <v>0</v>
      </c>
      <c r="AF12" s="43">
        <v>410.850956</v>
      </c>
      <c r="AG12" s="43">
        <v>0</v>
      </c>
      <c r="AH12" s="43">
        <v>0</v>
      </c>
      <c r="AI12" s="43">
        <v>0</v>
      </c>
      <c r="AJ12" s="43">
        <v>0</v>
      </c>
      <c r="AK12" s="43">
        <v>0</v>
      </c>
      <c r="AL12" s="43">
        <v>0</v>
      </c>
      <c r="AM12" s="43">
        <v>0</v>
      </c>
      <c r="AN12" s="43">
        <v>0</v>
      </c>
      <c r="AO12" s="43">
        <v>0</v>
      </c>
      <c r="AP12" s="43">
        <v>0</v>
      </c>
      <c r="AQ12" s="43">
        <v>0</v>
      </c>
      <c r="AR12" s="43">
        <v>0</v>
      </c>
      <c r="AS12" s="43">
        <v>0</v>
      </c>
      <c r="AT12" s="43">
        <v>0</v>
      </c>
      <c r="AU12" s="43">
        <v>0</v>
      </c>
      <c r="AV12" s="43">
        <v>0</v>
      </c>
      <c r="AW12" s="43">
        <v>0</v>
      </c>
      <c r="AX12" s="43">
        <v>0</v>
      </c>
      <c r="AY12" s="43">
        <v>0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0</v>
      </c>
      <c r="BF12" s="43">
        <v>0</v>
      </c>
      <c r="BG12" s="43">
        <v>0</v>
      </c>
      <c r="BH12" s="43">
        <v>0</v>
      </c>
      <c r="BI12" s="43">
        <v>0</v>
      </c>
      <c r="BJ12" s="43">
        <v>0</v>
      </c>
      <c r="BK12" s="43">
        <v>0</v>
      </c>
      <c r="BL12" s="43">
        <v>0</v>
      </c>
      <c r="BM12" s="43">
        <v>0</v>
      </c>
      <c r="BN12" s="43">
        <v>0</v>
      </c>
      <c r="BO12" s="43">
        <v>0</v>
      </c>
      <c r="BP12" s="43">
        <v>0</v>
      </c>
      <c r="BQ12" s="43">
        <v>0</v>
      </c>
      <c r="BR12" s="43">
        <v>0</v>
      </c>
      <c r="BS12" s="43">
        <v>0</v>
      </c>
      <c r="BT12" s="43">
        <v>0</v>
      </c>
      <c r="BU12" s="43">
        <v>0</v>
      </c>
      <c r="BV12" s="43">
        <v>0</v>
      </c>
      <c r="BW12" s="43">
        <v>0</v>
      </c>
      <c r="BX12" s="43">
        <v>0</v>
      </c>
      <c r="BY12" s="43">
        <v>0</v>
      </c>
      <c r="BZ12" s="43">
        <v>0</v>
      </c>
      <c r="CA12" s="43">
        <v>0</v>
      </c>
      <c r="CB12" s="43">
        <v>0</v>
      </c>
      <c r="CC12" s="43">
        <v>0</v>
      </c>
      <c r="CD12" s="43">
        <v>0</v>
      </c>
      <c r="CE12" s="43">
        <v>0</v>
      </c>
      <c r="CF12" s="43">
        <v>0</v>
      </c>
      <c r="CG12" s="43">
        <v>0</v>
      </c>
      <c r="CH12" s="43">
        <v>0</v>
      </c>
      <c r="CI12" s="43">
        <f t="shared" si="0"/>
        <v>410.850956</v>
      </c>
      <c r="CJ12" s="43">
        <v>410.850956</v>
      </c>
      <c r="CK12" s="43">
        <f t="shared" si="1"/>
        <v>0</v>
      </c>
    </row>
    <row r="13" spans="1:89" s="40" customFormat="1">
      <c r="A13" s="39" t="s">
        <v>46</v>
      </c>
      <c r="B13" s="43">
        <v>0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0</v>
      </c>
      <c r="AF13" s="43">
        <v>0</v>
      </c>
      <c r="AG13" s="43">
        <v>224.66048799999999</v>
      </c>
      <c r="AH13" s="43">
        <v>0</v>
      </c>
      <c r="AI13" s="43">
        <v>0</v>
      </c>
      <c r="AJ13" s="43">
        <v>0</v>
      </c>
      <c r="AK13" s="43">
        <v>0</v>
      </c>
      <c r="AL13" s="43">
        <v>0</v>
      </c>
      <c r="AM13" s="43">
        <v>0</v>
      </c>
      <c r="AN13" s="43">
        <v>0</v>
      </c>
      <c r="AO13" s="43">
        <v>0</v>
      </c>
      <c r="AP13" s="43">
        <v>0</v>
      </c>
      <c r="AQ13" s="43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0</v>
      </c>
      <c r="BT13" s="43">
        <v>0</v>
      </c>
      <c r="BU13" s="43">
        <v>0</v>
      </c>
      <c r="BV13" s="43">
        <v>0</v>
      </c>
      <c r="BW13" s="43">
        <v>0</v>
      </c>
      <c r="BX13" s="43">
        <v>0</v>
      </c>
      <c r="BY13" s="43">
        <v>0</v>
      </c>
      <c r="BZ13" s="43">
        <v>0</v>
      </c>
      <c r="CA13" s="43">
        <v>0</v>
      </c>
      <c r="CB13" s="43">
        <v>0</v>
      </c>
      <c r="CC13" s="43">
        <v>0</v>
      </c>
      <c r="CD13" s="43">
        <v>0</v>
      </c>
      <c r="CE13" s="43">
        <v>0</v>
      </c>
      <c r="CF13" s="43">
        <v>0</v>
      </c>
      <c r="CG13" s="43">
        <v>0</v>
      </c>
      <c r="CH13" s="43">
        <v>0</v>
      </c>
      <c r="CI13" s="43">
        <f t="shared" si="0"/>
        <v>224.66048799999999</v>
      </c>
      <c r="CJ13" s="43">
        <v>224.66048799999999</v>
      </c>
      <c r="CK13" s="43">
        <f t="shared" si="1"/>
        <v>0</v>
      </c>
    </row>
    <row r="14" spans="1:89" s="40" customFormat="1">
      <c r="A14" s="39" t="s">
        <v>47</v>
      </c>
      <c r="B14" s="43">
        <v>0</v>
      </c>
      <c r="C14" s="43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43">
        <v>0</v>
      </c>
      <c r="AF14" s="43">
        <v>0</v>
      </c>
      <c r="AG14" s="43">
        <v>0</v>
      </c>
      <c r="AH14" s="43">
        <v>19454.801016000001</v>
      </c>
      <c r="AI14" s="43">
        <v>0</v>
      </c>
      <c r="AJ14" s="43">
        <v>0</v>
      </c>
      <c r="AK14" s="43">
        <v>0</v>
      </c>
      <c r="AL14" s="43">
        <v>0</v>
      </c>
      <c r="AM14" s="43">
        <v>0</v>
      </c>
      <c r="AN14" s="43">
        <v>0</v>
      </c>
      <c r="AO14" s="43">
        <v>0</v>
      </c>
      <c r="AP14" s="43">
        <v>0</v>
      </c>
      <c r="AQ14" s="43">
        <v>0</v>
      </c>
      <c r="AR14" s="43">
        <v>0</v>
      </c>
      <c r="AS14" s="43">
        <v>0</v>
      </c>
      <c r="AT14" s="43">
        <v>0</v>
      </c>
      <c r="AU14" s="43">
        <v>0</v>
      </c>
      <c r="AV14" s="43">
        <v>0</v>
      </c>
      <c r="AW14" s="43">
        <v>0</v>
      </c>
      <c r="AX14" s="43">
        <v>0</v>
      </c>
      <c r="AY14" s="43">
        <v>0</v>
      </c>
      <c r="AZ14" s="43">
        <v>0</v>
      </c>
      <c r="BA14" s="43">
        <v>0</v>
      </c>
      <c r="BB14" s="43">
        <v>0</v>
      </c>
      <c r="BC14" s="43">
        <v>0</v>
      </c>
      <c r="BD14" s="43">
        <v>0</v>
      </c>
      <c r="BE14" s="43">
        <v>0</v>
      </c>
      <c r="BF14" s="43">
        <v>0</v>
      </c>
      <c r="BG14" s="43">
        <v>0</v>
      </c>
      <c r="BH14" s="43">
        <v>0</v>
      </c>
      <c r="BI14" s="43">
        <v>0</v>
      </c>
      <c r="BJ14" s="43">
        <v>0</v>
      </c>
      <c r="BK14" s="43">
        <v>0</v>
      </c>
      <c r="BL14" s="43">
        <v>0</v>
      </c>
      <c r="BM14" s="43">
        <v>0</v>
      </c>
      <c r="BN14" s="43">
        <v>0</v>
      </c>
      <c r="BO14" s="43">
        <v>0</v>
      </c>
      <c r="BP14" s="43">
        <v>0</v>
      </c>
      <c r="BQ14" s="43">
        <v>0</v>
      </c>
      <c r="BR14" s="43">
        <v>0</v>
      </c>
      <c r="BS14" s="43">
        <v>0</v>
      </c>
      <c r="BT14" s="43">
        <v>0</v>
      </c>
      <c r="BU14" s="43">
        <v>0</v>
      </c>
      <c r="BV14" s="43">
        <v>0</v>
      </c>
      <c r="BW14" s="43">
        <v>0</v>
      </c>
      <c r="BX14" s="43">
        <v>0</v>
      </c>
      <c r="BY14" s="43">
        <v>0</v>
      </c>
      <c r="BZ14" s="43">
        <v>0</v>
      </c>
      <c r="CA14" s="43">
        <v>0</v>
      </c>
      <c r="CB14" s="43">
        <v>0</v>
      </c>
      <c r="CC14" s="43">
        <v>0</v>
      </c>
      <c r="CD14" s="43">
        <v>0</v>
      </c>
      <c r="CE14" s="43">
        <v>0</v>
      </c>
      <c r="CF14" s="43">
        <v>0</v>
      </c>
      <c r="CG14" s="43">
        <v>0</v>
      </c>
      <c r="CH14" s="43">
        <v>0</v>
      </c>
      <c r="CI14" s="43">
        <f t="shared" si="0"/>
        <v>19454.801016000001</v>
      </c>
      <c r="CJ14" s="43">
        <v>19454.801016000001</v>
      </c>
      <c r="CK14" s="43">
        <f t="shared" si="1"/>
        <v>0</v>
      </c>
    </row>
    <row r="15" spans="1:89" s="40" customFormat="1">
      <c r="A15" s="39" t="s">
        <v>48</v>
      </c>
      <c r="B15" s="43">
        <v>0</v>
      </c>
      <c r="C15" s="43">
        <v>0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43"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43">
        <v>0</v>
      </c>
      <c r="AF15" s="43">
        <v>0</v>
      </c>
      <c r="AG15" s="43">
        <v>0</v>
      </c>
      <c r="AH15" s="43">
        <v>0</v>
      </c>
      <c r="AI15" s="43">
        <v>6663.3298379999997</v>
      </c>
      <c r="AJ15" s="43">
        <v>0</v>
      </c>
      <c r="AK15" s="43">
        <v>0</v>
      </c>
      <c r="AL15" s="43">
        <v>0</v>
      </c>
      <c r="AM15" s="43">
        <v>0</v>
      </c>
      <c r="AN15" s="43">
        <v>0</v>
      </c>
      <c r="AO15" s="43">
        <v>0</v>
      </c>
      <c r="AP15" s="43">
        <v>0</v>
      </c>
      <c r="AQ15" s="43">
        <v>0</v>
      </c>
      <c r="AR15" s="43">
        <v>0</v>
      </c>
      <c r="AS15" s="43">
        <v>0</v>
      </c>
      <c r="AT15" s="43">
        <v>0</v>
      </c>
      <c r="AU15" s="43">
        <v>0</v>
      </c>
      <c r="AV15" s="43">
        <v>0</v>
      </c>
      <c r="AW15" s="43">
        <v>0</v>
      </c>
      <c r="AX15" s="43">
        <v>0</v>
      </c>
      <c r="AY15" s="43">
        <v>0</v>
      </c>
      <c r="AZ15" s="43">
        <v>0</v>
      </c>
      <c r="BA15" s="43">
        <v>0</v>
      </c>
      <c r="BB15" s="43">
        <v>0</v>
      </c>
      <c r="BC15" s="43">
        <v>0</v>
      </c>
      <c r="BD15" s="43">
        <v>0</v>
      </c>
      <c r="BE15" s="43">
        <v>0</v>
      </c>
      <c r="BF15" s="43">
        <v>0</v>
      </c>
      <c r="BG15" s="43">
        <v>0</v>
      </c>
      <c r="BH15" s="43">
        <v>0</v>
      </c>
      <c r="BI15" s="43">
        <v>0</v>
      </c>
      <c r="BJ15" s="43">
        <v>0</v>
      </c>
      <c r="BK15" s="43">
        <v>0</v>
      </c>
      <c r="BL15" s="43">
        <v>0</v>
      </c>
      <c r="BM15" s="43">
        <v>0</v>
      </c>
      <c r="BN15" s="43">
        <v>0</v>
      </c>
      <c r="BO15" s="43">
        <v>0</v>
      </c>
      <c r="BP15" s="43">
        <v>0</v>
      </c>
      <c r="BQ15" s="43">
        <v>0</v>
      </c>
      <c r="BR15" s="43">
        <v>0</v>
      </c>
      <c r="BS15" s="43">
        <v>0</v>
      </c>
      <c r="BT15" s="43">
        <v>0</v>
      </c>
      <c r="BU15" s="43">
        <v>0</v>
      </c>
      <c r="BV15" s="43">
        <v>0</v>
      </c>
      <c r="BW15" s="43">
        <v>0</v>
      </c>
      <c r="BX15" s="43">
        <v>0</v>
      </c>
      <c r="BY15" s="43">
        <v>0</v>
      </c>
      <c r="BZ15" s="43">
        <v>0</v>
      </c>
      <c r="CA15" s="43">
        <v>0</v>
      </c>
      <c r="CB15" s="43">
        <v>0</v>
      </c>
      <c r="CC15" s="43">
        <v>0</v>
      </c>
      <c r="CD15" s="43">
        <v>0</v>
      </c>
      <c r="CE15" s="43">
        <v>0</v>
      </c>
      <c r="CF15" s="43">
        <v>0</v>
      </c>
      <c r="CG15" s="43">
        <v>0</v>
      </c>
      <c r="CH15" s="43">
        <v>0</v>
      </c>
      <c r="CI15" s="43">
        <f t="shared" si="0"/>
        <v>6663.3298379999997</v>
      </c>
      <c r="CJ15" s="43">
        <v>6663.3298379999987</v>
      </c>
      <c r="CK15" s="43">
        <f t="shared" si="1"/>
        <v>0</v>
      </c>
    </row>
    <row r="16" spans="1:89" s="40" customFormat="1">
      <c r="A16" s="39" t="s">
        <v>49</v>
      </c>
      <c r="B16" s="43">
        <v>0</v>
      </c>
      <c r="C16" s="43">
        <v>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0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43">
        <v>0</v>
      </c>
      <c r="AF16" s="43">
        <v>0</v>
      </c>
      <c r="AG16" s="43">
        <v>0</v>
      </c>
      <c r="AH16" s="43">
        <v>0</v>
      </c>
      <c r="AI16" s="43">
        <v>0</v>
      </c>
      <c r="AJ16" s="43">
        <v>3414.941785</v>
      </c>
      <c r="AK16" s="43">
        <v>0</v>
      </c>
      <c r="AL16" s="43">
        <v>0</v>
      </c>
      <c r="AM16" s="43">
        <v>0</v>
      </c>
      <c r="AN16" s="43">
        <v>0</v>
      </c>
      <c r="AO16" s="43">
        <v>0</v>
      </c>
      <c r="AP16" s="43">
        <v>0</v>
      </c>
      <c r="AQ16" s="43">
        <v>0</v>
      </c>
      <c r="AR16" s="43">
        <v>0</v>
      </c>
      <c r="AS16" s="43">
        <v>0</v>
      </c>
      <c r="AT16" s="43">
        <v>0</v>
      </c>
      <c r="AU16" s="43">
        <v>0</v>
      </c>
      <c r="AV16" s="43">
        <v>0</v>
      </c>
      <c r="AW16" s="43">
        <v>0</v>
      </c>
      <c r="AX16" s="43">
        <v>0</v>
      </c>
      <c r="AY16" s="43">
        <v>0</v>
      </c>
      <c r="AZ16" s="43">
        <v>0</v>
      </c>
      <c r="BA16" s="43">
        <v>0</v>
      </c>
      <c r="BB16" s="43">
        <v>0</v>
      </c>
      <c r="BC16" s="43">
        <v>0</v>
      </c>
      <c r="BD16" s="43">
        <v>0</v>
      </c>
      <c r="BE16" s="43">
        <v>0</v>
      </c>
      <c r="BF16" s="43">
        <v>0</v>
      </c>
      <c r="BG16" s="43">
        <v>0</v>
      </c>
      <c r="BH16" s="43">
        <v>0</v>
      </c>
      <c r="BI16" s="43">
        <v>0</v>
      </c>
      <c r="BJ16" s="43">
        <v>0</v>
      </c>
      <c r="BK16" s="43">
        <v>0</v>
      </c>
      <c r="BL16" s="43">
        <v>0</v>
      </c>
      <c r="BM16" s="43">
        <v>0</v>
      </c>
      <c r="BN16" s="43">
        <v>0</v>
      </c>
      <c r="BO16" s="43">
        <v>0</v>
      </c>
      <c r="BP16" s="43">
        <v>0</v>
      </c>
      <c r="BQ16" s="43">
        <v>0</v>
      </c>
      <c r="BR16" s="43">
        <v>0</v>
      </c>
      <c r="BS16" s="43">
        <v>0</v>
      </c>
      <c r="BT16" s="43">
        <v>0</v>
      </c>
      <c r="BU16" s="43">
        <v>0</v>
      </c>
      <c r="BV16" s="43">
        <v>0</v>
      </c>
      <c r="BW16" s="43">
        <v>0</v>
      </c>
      <c r="BX16" s="43">
        <v>0</v>
      </c>
      <c r="BY16" s="43">
        <v>0</v>
      </c>
      <c r="BZ16" s="43">
        <v>0</v>
      </c>
      <c r="CA16" s="43">
        <v>0</v>
      </c>
      <c r="CB16" s="43">
        <v>0</v>
      </c>
      <c r="CC16" s="43">
        <v>0</v>
      </c>
      <c r="CD16" s="43">
        <v>0</v>
      </c>
      <c r="CE16" s="43">
        <v>0</v>
      </c>
      <c r="CF16" s="43">
        <v>0</v>
      </c>
      <c r="CG16" s="43">
        <v>0</v>
      </c>
      <c r="CH16" s="43">
        <v>0</v>
      </c>
      <c r="CI16" s="43">
        <f t="shared" si="0"/>
        <v>3414.941785</v>
      </c>
      <c r="CJ16" s="43">
        <v>3414.9417849999995</v>
      </c>
      <c r="CK16" s="43">
        <f t="shared" si="1"/>
        <v>0</v>
      </c>
    </row>
    <row r="17" spans="1:89" s="40" customFormat="1">
      <c r="A17" s="39" t="s">
        <v>50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43">
        <v>0</v>
      </c>
      <c r="AF17" s="43">
        <v>0</v>
      </c>
      <c r="AG17" s="43">
        <v>0</v>
      </c>
      <c r="AH17" s="43">
        <v>0</v>
      </c>
      <c r="AI17" s="43">
        <v>0</v>
      </c>
      <c r="AJ17" s="43">
        <v>0</v>
      </c>
      <c r="AK17" s="43">
        <v>919.56330400000002</v>
      </c>
      <c r="AL17" s="43">
        <v>0</v>
      </c>
      <c r="AM17" s="43">
        <v>0</v>
      </c>
      <c r="AN17" s="43">
        <v>0</v>
      </c>
      <c r="AO17" s="43">
        <v>0</v>
      </c>
      <c r="AP17" s="43">
        <v>0</v>
      </c>
      <c r="AQ17" s="43">
        <v>0</v>
      </c>
      <c r="AR17" s="43">
        <v>0</v>
      </c>
      <c r="AS17" s="43">
        <v>0</v>
      </c>
      <c r="AT17" s="43">
        <v>0</v>
      </c>
      <c r="AU17" s="43">
        <v>0</v>
      </c>
      <c r="AV17" s="43">
        <v>0</v>
      </c>
      <c r="AW17" s="43">
        <v>0</v>
      </c>
      <c r="AX17" s="43">
        <v>0</v>
      </c>
      <c r="AY17" s="43">
        <v>0</v>
      </c>
      <c r="AZ17" s="43">
        <v>0</v>
      </c>
      <c r="BA17" s="43">
        <v>0</v>
      </c>
      <c r="BB17" s="43">
        <v>0</v>
      </c>
      <c r="BC17" s="43">
        <v>0</v>
      </c>
      <c r="BD17" s="43">
        <v>0</v>
      </c>
      <c r="BE17" s="43">
        <v>0</v>
      </c>
      <c r="BF17" s="43">
        <v>0</v>
      </c>
      <c r="BG17" s="43">
        <v>0</v>
      </c>
      <c r="BH17" s="43">
        <v>0</v>
      </c>
      <c r="BI17" s="43">
        <v>0</v>
      </c>
      <c r="BJ17" s="43">
        <v>0</v>
      </c>
      <c r="BK17" s="43">
        <v>0</v>
      </c>
      <c r="BL17" s="43">
        <v>0</v>
      </c>
      <c r="BM17" s="43">
        <v>0</v>
      </c>
      <c r="BN17" s="43">
        <v>0</v>
      </c>
      <c r="BO17" s="43">
        <v>0</v>
      </c>
      <c r="BP17" s="43">
        <v>0</v>
      </c>
      <c r="BQ17" s="43">
        <v>0</v>
      </c>
      <c r="BR17" s="43">
        <v>0</v>
      </c>
      <c r="BS17" s="43">
        <v>0</v>
      </c>
      <c r="BT17" s="43">
        <v>0</v>
      </c>
      <c r="BU17" s="43">
        <v>0</v>
      </c>
      <c r="BV17" s="43">
        <v>0</v>
      </c>
      <c r="BW17" s="43">
        <v>0</v>
      </c>
      <c r="BX17" s="43">
        <v>0</v>
      </c>
      <c r="BY17" s="43">
        <v>0</v>
      </c>
      <c r="BZ17" s="43">
        <v>0</v>
      </c>
      <c r="CA17" s="43">
        <v>0</v>
      </c>
      <c r="CB17" s="43">
        <v>0</v>
      </c>
      <c r="CC17" s="43">
        <v>0</v>
      </c>
      <c r="CD17" s="43">
        <v>0</v>
      </c>
      <c r="CE17" s="43">
        <v>0</v>
      </c>
      <c r="CF17" s="43">
        <v>0</v>
      </c>
      <c r="CG17" s="43">
        <v>0</v>
      </c>
      <c r="CH17" s="43">
        <v>0</v>
      </c>
      <c r="CI17" s="43">
        <f t="shared" si="0"/>
        <v>919.56330400000002</v>
      </c>
      <c r="CJ17" s="43">
        <v>919.56330400000002</v>
      </c>
      <c r="CK17" s="43">
        <f t="shared" si="1"/>
        <v>0</v>
      </c>
    </row>
    <row r="18" spans="1:89" s="40" customFormat="1">
      <c r="A18" s="39" t="s">
        <v>51</v>
      </c>
      <c r="B18" s="43">
        <v>0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43">
        <v>0</v>
      </c>
      <c r="AF18" s="43">
        <v>0</v>
      </c>
      <c r="AG18" s="43">
        <v>0</v>
      </c>
      <c r="AH18" s="43">
        <v>0</v>
      </c>
      <c r="AI18" s="43">
        <v>0</v>
      </c>
      <c r="AJ18" s="43">
        <v>0</v>
      </c>
      <c r="AK18" s="43">
        <v>0</v>
      </c>
      <c r="AL18" s="43">
        <v>2263.4713069999998</v>
      </c>
      <c r="AM18" s="43">
        <v>0</v>
      </c>
      <c r="AN18" s="43">
        <v>0</v>
      </c>
      <c r="AO18" s="43">
        <v>0</v>
      </c>
      <c r="AP18" s="43">
        <v>0</v>
      </c>
      <c r="AQ18" s="43">
        <v>0</v>
      </c>
      <c r="AR18" s="43">
        <v>0</v>
      </c>
      <c r="AS18" s="43">
        <v>0</v>
      </c>
      <c r="AT18" s="43">
        <v>0</v>
      </c>
      <c r="AU18" s="43">
        <v>0</v>
      </c>
      <c r="AV18" s="43">
        <v>0</v>
      </c>
      <c r="AW18" s="43">
        <v>0</v>
      </c>
      <c r="AX18" s="43">
        <v>0</v>
      </c>
      <c r="AY18" s="43">
        <v>0</v>
      </c>
      <c r="AZ18" s="43">
        <v>0</v>
      </c>
      <c r="BA18" s="43">
        <v>0</v>
      </c>
      <c r="BB18" s="43">
        <v>0</v>
      </c>
      <c r="BC18" s="43">
        <v>0</v>
      </c>
      <c r="BD18" s="43">
        <v>0</v>
      </c>
      <c r="BE18" s="43">
        <v>0</v>
      </c>
      <c r="BF18" s="43">
        <v>0</v>
      </c>
      <c r="BG18" s="43">
        <v>0</v>
      </c>
      <c r="BH18" s="43">
        <v>0</v>
      </c>
      <c r="BI18" s="43">
        <v>0</v>
      </c>
      <c r="BJ18" s="43">
        <v>0</v>
      </c>
      <c r="BK18" s="43">
        <v>0</v>
      </c>
      <c r="BL18" s="43">
        <v>0</v>
      </c>
      <c r="BM18" s="43">
        <v>0</v>
      </c>
      <c r="BN18" s="43">
        <v>0</v>
      </c>
      <c r="BO18" s="43">
        <v>0</v>
      </c>
      <c r="BP18" s="43">
        <v>0</v>
      </c>
      <c r="BQ18" s="43">
        <v>0</v>
      </c>
      <c r="BR18" s="43">
        <v>0</v>
      </c>
      <c r="BS18" s="43">
        <v>0</v>
      </c>
      <c r="BT18" s="43">
        <v>0</v>
      </c>
      <c r="BU18" s="43">
        <v>0</v>
      </c>
      <c r="BV18" s="43">
        <v>0</v>
      </c>
      <c r="BW18" s="43">
        <v>0</v>
      </c>
      <c r="BX18" s="43">
        <v>0</v>
      </c>
      <c r="BY18" s="43">
        <v>0</v>
      </c>
      <c r="BZ18" s="43">
        <v>0</v>
      </c>
      <c r="CA18" s="43">
        <v>0</v>
      </c>
      <c r="CB18" s="43">
        <v>0</v>
      </c>
      <c r="CC18" s="43">
        <v>0</v>
      </c>
      <c r="CD18" s="43">
        <v>0</v>
      </c>
      <c r="CE18" s="43">
        <v>0</v>
      </c>
      <c r="CF18" s="43">
        <v>0</v>
      </c>
      <c r="CG18" s="43">
        <v>0</v>
      </c>
      <c r="CH18" s="43">
        <v>0</v>
      </c>
      <c r="CI18" s="43">
        <f t="shared" si="0"/>
        <v>2263.4713069999998</v>
      </c>
      <c r="CJ18" s="43">
        <v>2263.4713070000003</v>
      </c>
      <c r="CK18" s="43">
        <f t="shared" si="1"/>
        <v>0</v>
      </c>
    </row>
    <row r="19" spans="1:89" s="40" customFormat="1">
      <c r="A19" s="39" t="s">
        <v>52</v>
      </c>
      <c r="B19" s="43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0</v>
      </c>
      <c r="R19" s="43">
        <v>0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43">
        <v>0</v>
      </c>
      <c r="AF19" s="43">
        <v>0</v>
      </c>
      <c r="AG19" s="43">
        <v>0</v>
      </c>
      <c r="AH19" s="43">
        <v>0</v>
      </c>
      <c r="AI19" s="43">
        <v>0</v>
      </c>
      <c r="AJ19" s="43">
        <v>0</v>
      </c>
      <c r="AK19" s="43">
        <v>0</v>
      </c>
      <c r="AL19" s="43">
        <v>0</v>
      </c>
      <c r="AM19" s="43">
        <v>2285.8028100000001</v>
      </c>
      <c r="AN19" s="43">
        <v>0</v>
      </c>
      <c r="AO19" s="43">
        <v>0</v>
      </c>
      <c r="AP19" s="43">
        <v>0</v>
      </c>
      <c r="AQ19" s="43">
        <v>0</v>
      </c>
      <c r="AR19" s="43">
        <v>0</v>
      </c>
      <c r="AS19" s="43">
        <v>0</v>
      </c>
      <c r="AT19" s="43">
        <v>0</v>
      </c>
      <c r="AU19" s="43">
        <v>0</v>
      </c>
      <c r="AV19" s="43">
        <v>0</v>
      </c>
      <c r="AW19" s="43">
        <v>0</v>
      </c>
      <c r="AX19" s="43">
        <v>0</v>
      </c>
      <c r="AY19" s="43">
        <v>0</v>
      </c>
      <c r="AZ19" s="43">
        <v>0</v>
      </c>
      <c r="BA19" s="43">
        <v>0</v>
      </c>
      <c r="BB19" s="43">
        <v>0</v>
      </c>
      <c r="BC19" s="43">
        <v>0</v>
      </c>
      <c r="BD19" s="43">
        <v>0</v>
      </c>
      <c r="BE19" s="43">
        <v>0</v>
      </c>
      <c r="BF19" s="43">
        <v>0</v>
      </c>
      <c r="BG19" s="43">
        <v>0</v>
      </c>
      <c r="BH19" s="43">
        <v>0</v>
      </c>
      <c r="BI19" s="43">
        <v>0</v>
      </c>
      <c r="BJ19" s="43">
        <v>0</v>
      </c>
      <c r="BK19" s="43">
        <v>0</v>
      </c>
      <c r="BL19" s="43">
        <v>0</v>
      </c>
      <c r="BM19" s="43">
        <v>0</v>
      </c>
      <c r="BN19" s="43">
        <v>0</v>
      </c>
      <c r="BO19" s="43">
        <v>0</v>
      </c>
      <c r="BP19" s="43">
        <v>0</v>
      </c>
      <c r="BQ19" s="43">
        <v>0</v>
      </c>
      <c r="BR19" s="43">
        <v>0</v>
      </c>
      <c r="BS19" s="43">
        <v>0</v>
      </c>
      <c r="BT19" s="43">
        <v>0</v>
      </c>
      <c r="BU19" s="43">
        <v>0</v>
      </c>
      <c r="BV19" s="43">
        <v>0</v>
      </c>
      <c r="BW19" s="43">
        <v>0</v>
      </c>
      <c r="BX19" s="43">
        <v>0</v>
      </c>
      <c r="BY19" s="43">
        <v>0</v>
      </c>
      <c r="BZ19" s="43">
        <v>0</v>
      </c>
      <c r="CA19" s="43">
        <v>0</v>
      </c>
      <c r="CB19" s="43">
        <v>0</v>
      </c>
      <c r="CC19" s="43">
        <v>0</v>
      </c>
      <c r="CD19" s="43">
        <v>0</v>
      </c>
      <c r="CE19" s="43">
        <v>0</v>
      </c>
      <c r="CF19" s="43">
        <v>0</v>
      </c>
      <c r="CG19" s="43">
        <v>0</v>
      </c>
      <c r="CH19" s="43">
        <v>0</v>
      </c>
      <c r="CI19" s="43">
        <f t="shared" si="0"/>
        <v>2285.8028100000001</v>
      </c>
      <c r="CJ19" s="43">
        <v>2285.8028099999997</v>
      </c>
      <c r="CK19" s="43">
        <f t="shared" si="1"/>
        <v>0</v>
      </c>
    </row>
    <row r="20" spans="1:89" s="40" customFormat="1">
      <c r="A20" s="39" t="s">
        <v>53</v>
      </c>
      <c r="B20" s="43">
        <v>0</v>
      </c>
      <c r="C20" s="43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43">
        <v>0</v>
      </c>
      <c r="AF20" s="43">
        <v>0</v>
      </c>
      <c r="AG20" s="43">
        <v>0</v>
      </c>
      <c r="AH20" s="43">
        <v>0</v>
      </c>
      <c r="AI20" s="43">
        <v>0</v>
      </c>
      <c r="AJ20" s="43">
        <v>0</v>
      </c>
      <c r="AK20" s="43">
        <v>0</v>
      </c>
      <c r="AL20" s="43">
        <v>0</v>
      </c>
      <c r="AM20" s="43">
        <v>0</v>
      </c>
      <c r="AN20" s="43">
        <v>505.298789</v>
      </c>
      <c r="AO20" s="43">
        <v>0</v>
      </c>
      <c r="AP20" s="43">
        <v>0</v>
      </c>
      <c r="AQ20" s="43">
        <v>0</v>
      </c>
      <c r="AR20" s="43">
        <v>0</v>
      </c>
      <c r="AS20" s="43">
        <v>0</v>
      </c>
      <c r="AT20" s="43">
        <v>0</v>
      </c>
      <c r="AU20" s="43">
        <v>0</v>
      </c>
      <c r="AV20" s="43">
        <v>0</v>
      </c>
      <c r="AW20" s="43">
        <v>0</v>
      </c>
      <c r="AX20" s="43">
        <v>0</v>
      </c>
      <c r="AY20" s="43">
        <v>0</v>
      </c>
      <c r="AZ20" s="43">
        <v>0</v>
      </c>
      <c r="BA20" s="43">
        <v>0</v>
      </c>
      <c r="BB20" s="43">
        <v>0</v>
      </c>
      <c r="BC20" s="43">
        <v>0</v>
      </c>
      <c r="BD20" s="43">
        <v>0</v>
      </c>
      <c r="BE20" s="43">
        <v>0</v>
      </c>
      <c r="BF20" s="43">
        <v>0</v>
      </c>
      <c r="BG20" s="43">
        <v>0</v>
      </c>
      <c r="BH20" s="43">
        <v>0</v>
      </c>
      <c r="BI20" s="43">
        <v>0</v>
      </c>
      <c r="BJ20" s="43">
        <v>0</v>
      </c>
      <c r="BK20" s="43">
        <v>0</v>
      </c>
      <c r="BL20" s="43">
        <v>0</v>
      </c>
      <c r="BM20" s="43">
        <v>0</v>
      </c>
      <c r="BN20" s="43">
        <v>0</v>
      </c>
      <c r="BO20" s="43">
        <v>0</v>
      </c>
      <c r="BP20" s="43">
        <v>0</v>
      </c>
      <c r="BQ20" s="43">
        <v>0</v>
      </c>
      <c r="BR20" s="43">
        <v>0</v>
      </c>
      <c r="BS20" s="43">
        <v>0</v>
      </c>
      <c r="BT20" s="43">
        <v>0</v>
      </c>
      <c r="BU20" s="43">
        <v>0</v>
      </c>
      <c r="BV20" s="43">
        <v>0</v>
      </c>
      <c r="BW20" s="43">
        <v>0</v>
      </c>
      <c r="BX20" s="43">
        <v>0</v>
      </c>
      <c r="BY20" s="43">
        <v>0</v>
      </c>
      <c r="BZ20" s="43">
        <v>0</v>
      </c>
      <c r="CA20" s="43">
        <v>0</v>
      </c>
      <c r="CB20" s="43">
        <v>0</v>
      </c>
      <c r="CC20" s="43">
        <v>0</v>
      </c>
      <c r="CD20" s="43">
        <v>0</v>
      </c>
      <c r="CE20" s="43">
        <v>0</v>
      </c>
      <c r="CF20" s="43">
        <v>0</v>
      </c>
      <c r="CG20" s="43">
        <v>0</v>
      </c>
      <c r="CH20" s="43">
        <v>0</v>
      </c>
      <c r="CI20" s="43">
        <f t="shared" si="0"/>
        <v>505.298789</v>
      </c>
      <c r="CJ20" s="43">
        <v>505.29878899999994</v>
      </c>
      <c r="CK20" s="43">
        <f t="shared" si="1"/>
        <v>0</v>
      </c>
    </row>
    <row r="21" spans="1:89" s="40" customFormat="1">
      <c r="A21" s="39" t="s">
        <v>54</v>
      </c>
      <c r="B21" s="43">
        <v>0</v>
      </c>
      <c r="C21" s="43">
        <v>0</v>
      </c>
      <c r="D21" s="43">
        <v>0</v>
      </c>
      <c r="E21" s="43">
        <v>0</v>
      </c>
      <c r="F21" s="43">
        <v>0</v>
      </c>
      <c r="G21" s="43">
        <v>0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0</v>
      </c>
      <c r="P21" s="43">
        <v>0</v>
      </c>
      <c r="Q21" s="43">
        <v>0</v>
      </c>
      <c r="R21" s="43">
        <v>0</v>
      </c>
      <c r="S21" s="43">
        <v>0</v>
      </c>
      <c r="T21" s="43">
        <v>0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43">
        <v>0</v>
      </c>
      <c r="AF21" s="43">
        <v>0</v>
      </c>
      <c r="AG21" s="43">
        <v>0</v>
      </c>
      <c r="AH21" s="43">
        <v>0</v>
      </c>
      <c r="AI21" s="43">
        <v>0</v>
      </c>
      <c r="AJ21" s="43">
        <v>0</v>
      </c>
      <c r="AK21" s="43">
        <v>0</v>
      </c>
      <c r="AL21" s="43">
        <v>0</v>
      </c>
      <c r="AM21" s="43">
        <v>0</v>
      </c>
      <c r="AN21" s="43">
        <v>0</v>
      </c>
      <c r="AO21" s="43">
        <v>0.40587400000000001</v>
      </c>
      <c r="AP21" s="43">
        <v>0</v>
      </c>
      <c r="AQ21" s="43">
        <v>0</v>
      </c>
      <c r="AR21" s="43">
        <v>0</v>
      </c>
      <c r="AS21" s="43">
        <v>0</v>
      </c>
      <c r="AT21" s="43">
        <v>0</v>
      </c>
      <c r="AU21" s="43">
        <v>0</v>
      </c>
      <c r="AV21" s="43">
        <v>0</v>
      </c>
      <c r="AW21" s="43">
        <v>0</v>
      </c>
      <c r="AX21" s="43">
        <v>0</v>
      </c>
      <c r="AY21" s="43">
        <v>0</v>
      </c>
      <c r="AZ21" s="43">
        <v>0</v>
      </c>
      <c r="BA21" s="43">
        <v>0</v>
      </c>
      <c r="BB21" s="43">
        <v>0</v>
      </c>
      <c r="BC21" s="43">
        <v>0</v>
      </c>
      <c r="BD21" s="43">
        <v>0</v>
      </c>
      <c r="BE21" s="43">
        <v>0</v>
      </c>
      <c r="BF21" s="43">
        <v>0</v>
      </c>
      <c r="BG21" s="43">
        <v>0</v>
      </c>
      <c r="BH21" s="43">
        <v>0</v>
      </c>
      <c r="BI21" s="43">
        <v>0</v>
      </c>
      <c r="BJ21" s="43">
        <v>0</v>
      </c>
      <c r="BK21" s="43">
        <v>0</v>
      </c>
      <c r="BL21" s="43">
        <v>0</v>
      </c>
      <c r="BM21" s="43">
        <v>0</v>
      </c>
      <c r="BN21" s="43">
        <v>0</v>
      </c>
      <c r="BO21" s="43">
        <v>0</v>
      </c>
      <c r="BP21" s="43">
        <v>0</v>
      </c>
      <c r="BQ21" s="43">
        <v>0</v>
      </c>
      <c r="BR21" s="43">
        <v>0</v>
      </c>
      <c r="BS21" s="43">
        <v>0</v>
      </c>
      <c r="BT21" s="43">
        <v>0</v>
      </c>
      <c r="BU21" s="43">
        <v>0</v>
      </c>
      <c r="BV21" s="43">
        <v>0</v>
      </c>
      <c r="BW21" s="43">
        <v>0</v>
      </c>
      <c r="BX21" s="43">
        <v>0</v>
      </c>
      <c r="BY21" s="43">
        <v>0</v>
      </c>
      <c r="BZ21" s="43">
        <v>0</v>
      </c>
      <c r="CA21" s="43">
        <v>0</v>
      </c>
      <c r="CB21" s="43">
        <v>0</v>
      </c>
      <c r="CC21" s="43">
        <v>0</v>
      </c>
      <c r="CD21" s="43">
        <v>0</v>
      </c>
      <c r="CE21" s="43">
        <v>0</v>
      </c>
      <c r="CF21" s="43">
        <v>0</v>
      </c>
      <c r="CG21" s="43">
        <v>0</v>
      </c>
      <c r="CH21" s="43">
        <v>0</v>
      </c>
      <c r="CI21" s="43">
        <f t="shared" si="0"/>
        <v>0.40587400000000001</v>
      </c>
      <c r="CJ21" s="43">
        <v>0.40587399999999996</v>
      </c>
      <c r="CK21" s="43">
        <f t="shared" si="1"/>
        <v>0</v>
      </c>
    </row>
    <row r="22" spans="1:89" s="40" customFormat="1">
      <c r="A22" s="39" t="s">
        <v>55</v>
      </c>
      <c r="B22" s="43">
        <v>0</v>
      </c>
      <c r="C22" s="43">
        <v>0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43">
        <v>0</v>
      </c>
      <c r="AF22" s="43">
        <v>0</v>
      </c>
      <c r="AG22" s="43">
        <v>0</v>
      </c>
      <c r="AH22" s="43">
        <v>0</v>
      </c>
      <c r="AI22" s="43">
        <v>0</v>
      </c>
      <c r="AJ22" s="43">
        <v>0</v>
      </c>
      <c r="AK22" s="43">
        <v>0</v>
      </c>
      <c r="AL22" s="43">
        <v>0</v>
      </c>
      <c r="AM22" s="43">
        <v>0</v>
      </c>
      <c r="AN22" s="43">
        <v>0</v>
      </c>
      <c r="AO22" s="43">
        <v>0</v>
      </c>
      <c r="AP22" s="43">
        <v>11902.475221999999</v>
      </c>
      <c r="AQ22" s="43">
        <v>0</v>
      </c>
      <c r="AR22" s="43">
        <v>0</v>
      </c>
      <c r="AS22" s="43">
        <v>0</v>
      </c>
      <c r="AT22" s="43">
        <v>0</v>
      </c>
      <c r="AU22" s="43">
        <v>0</v>
      </c>
      <c r="AV22" s="43">
        <v>0</v>
      </c>
      <c r="AW22" s="43">
        <v>0</v>
      </c>
      <c r="AX22" s="43">
        <v>0</v>
      </c>
      <c r="AY22" s="43">
        <v>0</v>
      </c>
      <c r="AZ22" s="43">
        <v>0</v>
      </c>
      <c r="BA22" s="43">
        <v>0</v>
      </c>
      <c r="BB22" s="43">
        <v>0</v>
      </c>
      <c r="BC22" s="43">
        <v>0</v>
      </c>
      <c r="BD22" s="43">
        <v>0</v>
      </c>
      <c r="BE22" s="43">
        <v>0</v>
      </c>
      <c r="BF22" s="43">
        <v>0</v>
      </c>
      <c r="BG22" s="43">
        <v>0</v>
      </c>
      <c r="BH22" s="43">
        <v>0</v>
      </c>
      <c r="BI22" s="43">
        <v>0</v>
      </c>
      <c r="BJ22" s="43">
        <v>0</v>
      </c>
      <c r="BK22" s="43">
        <v>0</v>
      </c>
      <c r="BL22" s="43">
        <v>0</v>
      </c>
      <c r="BM22" s="43">
        <v>0</v>
      </c>
      <c r="BN22" s="43">
        <v>0</v>
      </c>
      <c r="BO22" s="43">
        <v>0</v>
      </c>
      <c r="BP22" s="43">
        <v>0</v>
      </c>
      <c r="BQ22" s="43">
        <v>0</v>
      </c>
      <c r="BR22" s="43">
        <v>0</v>
      </c>
      <c r="BS22" s="43">
        <v>0</v>
      </c>
      <c r="BT22" s="43">
        <v>0</v>
      </c>
      <c r="BU22" s="43">
        <v>0</v>
      </c>
      <c r="BV22" s="43">
        <v>0</v>
      </c>
      <c r="BW22" s="43">
        <v>0</v>
      </c>
      <c r="BX22" s="43">
        <v>0</v>
      </c>
      <c r="BY22" s="43">
        <v>0</v>
      </c>
      <c r="BZ22" s="43">
        <v>0</v>
      </c>
      <c r="CA22" s="43">
        <v>0</v>
      </c>
      <c r="CB22" s="43">
        <v>0</v>
      </c>
      <c r="CC22" s="43">
        <v>0</v>
      </c>
      <c r="CD22" s="43">
        <v>0</v>
      </c>
      <c r="CE22" s="43">
        <v>0</v>
      </c>
      <c r="CF22" s="43">
        <v>0</v>
      </c>
      <c r="CG22" s="43">
        <v>0</v>
      </c>
      <c r="CH22" s="43">
        <v>0</v>
      </c>
      <c r="CI22" s="43">
        <f t="shared" si="0"/>
        <v>11902.475221999999</v>
      </c>
      <c r="CJ22" s="43">
        <v>11902.475222000001</v>
      </c>
      <c r="CK22" s="43">
        <f t="shared" si="1"/>
        <v>0</v>
      </c>
    </row>
    <row r="23" spans="1:89" s="40" customFormat="1">
      <c r="A23" s="39" t="s">
        <v>56</v>
      </c>
      <c r="B23" s="43">
        <v>0</v>
      </c>
      <c r="C23" s="43">
        <v>0</v>
      </c>
      <c r="D23" s="43">
        <v>0</v>
      </c>
      <c r="E23" s="43">
        <v>0</v>
      </c>
      <c r="F23" s="43">
        <v>0</v>
      </c>
      <c r="G23" s="43">
        <v>0</v>
      </c>
      <c r="H23" s="43">
        <v>0</v>
      </c>
      <c r="I23" s="43">
        <v>0</v>
      </c>
      <c r="J23" s="43">
        <v>0</v>
      </c>
      <c r="K23" s="43">
        <v>0</v>
      </c>
      <c r="L23" s="43">
        <v>0</v>
      </c>
      <c r="M23" s="43">
        <v>0</v>
      </c>
      <c r="N23" s="43">
        <v>0</v>
      </c>
      <c r="O23" s="43">
        <v>0</v>
      </c>
      <c r="P23" s="43">
        <v>0</v>
      </c>
      <c r="Q23" s="43">
        <v>0</v>
      </c>
      <c r="R23" s="43">
        <v>0</v>
      </c>
      <c r="S23" s="43">
        <v>0</v>
      </c>
      <c r="T23" s="43">
        <v>0</v>
      </c>
      <c r="U23" s="43">
        <v>0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43">
        <v>0</v>
      </c>
      <c r="AF23" s="43">
        <v>0</v>
      </c>
      <c r="AG23" s="43">
        <v>0</v>
      </c>
      <c r="AH23" s="43">
        <v>0</v>
      </c>
      <c r="AI23" s="43">
        <v>0</v>
      </c>
      <c r="AJ23" s="43">
        <v>0</v>
      </c>
      <c r="AK23" s="43">
        <v>0</v>
      </c>
      <c r="AL23" s="43">
        <v>0</v>
      </c>
      <c r="AM23" s="43">
        <v>0</v>
      </c>
      <c r="AN23" s="43">
        <v>0</v>
      </c>
      <c r="AO23" s="43">
        <v>0</v>
      </c>
      <c r="AP23" s="43">
        <v>0</v>
      </c>
      <c r="AQ23" s="43">
        <v>11991.672787</v>
      </c>
      <c r="AR23" s="43">
        <v>0</v>
      </c>
      <c r="AS23" s="43">
        <v>0</v>
      </c>
      <c r="AT23" s="43">
        <v>0</v>
      </c>
      <c r="AU23" s="43">
        <v>0</v>
      </c>
      <c r="AV23" s="43">
        <v>0</v>
      </c>
      <c r="AW23" s="43">
        <v>0</v>
      </c>
      <c r="AX23" s="43">
        <v>0</v>
      </c>
      <c r="AY23" s="43">
        <v>0</v>
      </c>
      <c r="AZ23" s="43">
        <v>0</v>
      </c>
      <c r="BA23" s="43">
        <v>0</v>
      </c>
      <c r="BB23" s="43">
        <v>0</v>
      </c>
      <c r="BC23" s="43">
        <v>0</v>
      </c>
      <c r="BD23" s="43">
        <v>0</v>
      </c>
      <c r="BE23" s="43">
        <v>0</v>
      </c>
      <c r="BF23" s="43">
        <v>0</v>
      </c>
      <c r="BG23" s="43">
        <v>0</v>
      </c>
      <c r="BH23" s="43">
        <v>0</v>
      </c>
      <c r="BI23" s="43">
        <v>0</v>
      </c>
      <c r="BJ23" s="43">
        <v>0</v>
      </c>
      <c r="BK23" s="43">
        <v>0</v>
      </c>
      <c r="BL23" s="43">
        <v>0</v>
      </c>
      <c r="BM23" s="43">
        <v>0</v>
      </c>
      <c r="BN23" s="43">
        <v>0</v>
      </c>
      <c r="BO23" s="43">
        <v>0</v>
      </c>
      <c r="BP23" s="43">
        <v>0</v>
      </c>
      <c r="BQ23" s="43">
        <v>0</v>
      </c>
      <c r="BR23" s="43">
        <v>0</v>
      </c>
      <c r="BS23" s="43">
        <v>0</v>
      </c>
      <c r="BT23" s="43">
        <v>0</v>
      </c>
      <c r="BU23" s="43">
        <v>0</v>
      </c>
      <c r="BV23" s="43">
        <v>0</v>
      </c>
      <c r="BW23" s="43">
        <v>0</v>
      </c>
      <c r="BX23" s="43">
        <v>0</v>
      </c>
      <c r="BY23" s="43">
        <v>0</v>
      </c>
      <c r="BZ23" s="43">
        <v>0</v>
      </c>
      <c r="CA23" s="43">
        <v>0</v>
      </c>
      <c r="CB23" s="43">
        <v>0</v>
      </c>
      <c r="CC23" s="43">
        <v>0</v>
      </c>
      <c r="CD23" s="43">
        <v>0</v>
      </c>
      <c r="CE23" s="43">
        <v>0</v>
      </c>
      <c r="CF23" s="43">
        <v>0</v>
      </c>
      <c r="CG23" s="43">
        <v>0</v>
      </c>
      <c r="CH23" s="43">
        <v>0</v>
      </c>
      <c r="CI23" s="43">
        <f t="shared" si="0"/>
        <v>11991.672787</v>
      </c>
      <c r="CJ23" s="43">
        <v>11991.672786999996</v>
      </c>
      <c r="CK23" s="43">
        <f t="shared" si="1"/>
        <v>0</v>
      </c>
    </row>
    <row r="24" spans="1:89" s="40" customFormat="1">
      <c r="A24" s="39" t="s">
        <v>57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0</v>
      </c>
      <c r="AM24" s="43">
        <v>0</v>
      </c>
      <c r="AN24" s="43">
        <v>0</v>
      </c>
      <c r="AO24" s="43">
        <v>0</v>
      </c>
      <c r="AP24" s="43">
        <v>0</v>
      </c>
      <c r="AQ24" s="43">
        <v>0</v>
      </c>
      <c r="AR24" s="43">
        <v>9550.2967349999999</v>
      </c>
      <c r="AS24" s="43">
        <v>0</v>
      </c>
      <c r="AT24" s="43">
        <v>0</v>
      </c>
      <c r="AU24" s="43">
        <v>0</v>
      </c>
      <c r="AV24" s="43">
        <v>0</v>
      </c>
      <c r="AW24" s="43">
        <v>0</v>
      </c>
      <c r="AX24" s="43">
        <v>0</v>
      </c>
      <c r="AY24" s="43">
        <v>0</v>
      </c>
      <c r="AZ24" s="43">
        <v>0</v>
      </c>
      <c r="BA24" s="43">
        <v>0</v>
      </c>
      <c r="BB24" s="43">
        <v>0</v>
      </c>
      <c r="BC24" s="43">
        <v>0</v>
      </c>
      <c r="BD24" s="43">
        <v>0</v>
      </c>
      <c r="BE24" s="43">
        <v>0</v>
      </c>
      <c r="BF24" s="43">
        <v>0</v>
      </c>
      <c r="BG24" s="43">
        <v>0</v>
      </c>
      <c r="BH24" s="43">
        <v>0</v>
      </c>
      <c r="BI24" s="43">
        <v>0</v>
      </c>
      <c r="BJ24" s="43">
        <v>0</v>
      </c>
      <c r="BK24" s="43">
        <v>0</v>
      </c>
      <c r="BL24" s="43">
        <v>0</v>
      </c>
      <c r="BM24" s="43">
        <v>0</v>
      </c>
      <c r="BN24" s="43">
        <v>0</v>
      </c>
      <c r="BO24" s="43">
        <v>0</v>
      </c>
      <c r="BP24" s="43">
        <v>0</v>
      </c>
      <c r="BQ24" s="43">
        <v>0</v>
      </c>
      <c r="BR24" s="43">
        <v>0</v>
      </c>
      <c r="BS24" s="43">
        <v>0</v>
      </c>
      <c r="BT24" s="43">
        <v>0</v>
      </c>
      <c r="BU24" s="43">
        <v>0</v>
      </c>
      <c r="BV24" s="43">
        <v>0</v>
      </c>
      <c r="BW24" s="43">
        <v>0</v>
      </c>
      <c r="BX24" s="43">
        <v>0</v>
      </c>
      <c r="BY24" s="43">
        <v>0</v>
      </c>
      <c r="BZ24" s="43">
        <v>0</v>
      </c>
      <c r="CA24" s="43">
        <v>0</v>
      </c>
      <c r="CB24" s="43">
        <v>0</v>
      </c>
      <c r="CC24" s="43">
        <v>0</v>
      </c>
      <c r="CD24" s="43">
        <v>0</v>
      </c>
      <c r="CE24" s="43">
        <v>0</v>
      </c>
      <c r="CF24" s="43">
        <v>0</v>
      </c>
      <c r="CG24" s="43">
        <v>0</v>
      </c>
      <c r="CH24" s="43">
        <v>0</v>
      </c>
      <c r="CI24" s="43">
        <f t="shared" si="0"/>
        <v>9550.2967349999999</v>
      </c>
      <c r="CJ24" s="43">
        <v>9550.2967349999981</v>
      </c>
      <c r="CK24" s="43">
        <f t="shared" si="1"/>
        <v>0</v>
      </c>
    </row>
    <row r="25" spans="1:89" s="40" customFormat="1">
      <c r="A25" s="39" t="s">
        <v>58</v>
      </c>
      <c r="B25" s="43">
        <v>0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43">
        <v>0</v>
      </c>
      <c r="AF25" s="43">
        <v>0</v>
      </c>
      <c r="AG25" s="43">
        <v>0</v>
      </c>
      <c r="AH25" s="43">
        <v>0</v>
      </c>
      <c r="AI25" s="43">
        <v>0</v>
      </c>
      <c r="AJ25" s="43">
        <v>0</v>
      </c>
      <c r="AK25" s="43">
        <v>0</v>
      </c>
      <c r="AL25" s="43">
        <v>0</v>
      </c>
      <c r="AM25" s="43">
        <v>0</v>
      </c>
      <c r="AN25" s="43">
        <v>0</v>
      </c>
      <c r="AO25" s="43">
        <v>0</v>
      </c>
      <c r="AP25" s="43">
        <v>0</v>
      </c>
      <c r="AQ25" s="43">
        <v>0</v>
      </c>
      <c r="AR25" s="43">
        <v>0</v>
      </c>
      <c r="AS25" s="43">
        <v>519.119552</v>
      </c>
      <c r="AT25" s="43">
        <v>0</v>
      </c>
      <c r="AU25" s="43">
        <v>0</v>
      </c>
      <c r="AV25" s="43">
        <v>0</v>
      </c>
      <c r="AW25" s="43">
        <v>0</v>
      </c>
      <c r="AX25" s="43">
        <v>0</v>
      </c>
      <c r="AY25" s="43">
        <v>0</v>
      </c>
      <c r="AZ25" s="43">
        <v>0</v>
      </c>
      <c r="BA25" s="43">
        <v>0</v>
      </c>
      <c r="BB25" s="43">
        <v>0</v>
      </c>
      <c r="BC25" s="43">
        <v>0</v>
      </c>
      <c r="BD25" s="43">
        <v>0</v>
      </c>
      <c r="BE25" s="43">
        <v>0</v>
      </c>
      <c r="BF25" s="43">
        <v>0</v>
      </c>
      <c r="BG25" s="43">
        <v>0</v>
      </c>
      <c r="BH25" s="43">
        <v>0</v>
      </c>
      <c r="BI25" s="43">
        <v>0</v>
      </c>
      <c r="BJ25" s="43">
        <v>0</v>
      </c>
      <c r="BK25" s="43">
        <v>0</v>
      </c>
      <c r="BL25" s="43">
        <v>0</v>
      </c>
      <c r="BM25" s="43">
        <v>0</v>
      </c>
      <c r="BN25" s="43">
        <v>0</v>
      </c>
      <c r="BO25" s="43">
        <v>0</v>
      </c>
      <c r="BP25" s="43">
        <v>0</v>
      </c>
      <c r="BQ25" s="43">
        <v>0</v>
      </c>
      <c r="BR25" s="43">
        <v>0</v>
      </c>
      <c r="BS25" s="43">
        <v>0</v>
      </c>
      <c r="BT25" s="43">
        <v>0</v>
      </c>
      <c r="BU25" s="43">
        <v>0</v>
      </c>
      <c r="BV25" s="43">
        <v>0</v>
      </c>
      <c r="BW25" s="43">
        <v>0</v>
      </c>
      <c r="BX25" s="43">
        <v>0</v>
      </c>
      <c r="BY25" s="43">
        <v>0</v>
      </c>
      <c r="BZ25" s="43">
        <v>0</v>
      </c>
      <c r="CA25" s="43">
        <v>0</v>
      </c>
      <c r="CB25" s="43">
        <v>0</v>
      </c>
      <c r="CC25" s="43">
        <v>0</v>
      </c>
      <c r="CD25" s="43">
        <v>0</v>
      </c>
      <c r="CE25" s="43">
        <v>0</v>
      </c>
      <c r="CF25" s="43">
        <v>0</v>
      </c>
      <c r="CG25" s="43">
        <v>0</v>
      </c>
      <c r="CH25" s="43">
        <v>0</v>
      </c>
      <c r="CI25" s="43">
        <f t="shared" si="0"/>
        <v>519.119552</v>
      </c>
      <c r="CJ25" s="43">
        <v>519.119552</v>
      </c>
      <c r="CK25" s="43">
        <f t="shared" si="1"/>
        <v>0</v>
      </c>
    </row>
    <row r="26" spans="1:89" s="40" customFormat="1">
      <c r="A26" s="39" t="s">
        <v>59</v>
      </c>
      <c r="B26" s="43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  <c r="N26" s="43">
        <v>0</v>
      </c>
      <c r="O26" s="43">
        <v>0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43">
        <v>0</v>
      </c>
      <c r="AF26" s="43">
        <v>0</v>
      </c>
      <c r="AG26" s="43">
        <v>0</v>
      </c>
      <c r="AH26" s="43">
        <v>0</v>
      </c>
      <c r="AI26" s="43">
        <v>0</v>
      </c>
      <c r="AJ26" s="43">
        <v>0</v>
      </c>
      <c r="AK26" s="43">
        <v>0</v>
      </c>
      <c r="AL26" s="43">
        <v>0</v>
      </c>
      <c r="AM26" s="43">
        <v>0</v>
      </c>
      <c r="AN26" s="43">
        <v>0</v>
      </c>
      <c r="AO26" s="43">
        <v>0</v>
      </c>
      <c r="AP26" s="43">
        <v>0</v>
      </c>
      <c r="AQ26" s="43">
        <v>0</v>
      </c>
      <c r="AR26" s="43">
        <v>0</v>
      </c>
      <c r="AS26" s="43">
        <v>0</v>
      </c>
      <c r="AT26" s="43">
        <v>6467.4436379999997</v>
      </c>
      <c r="AU26" s="43">
        <v>0</v>
      </c>
      <c r="AV26" s="43">
        <v>0</v>
      </c>
      <c r="AW26" s="43">
        <v>0</v>
      </c>
      <c r="AX26" s="43">
        <v>0</v>
      </c>
      <c r="AY26" s="43">
        <v>0</v>
      </c>
      <c r="AZ26" s="43">
        <v>0</v>
      </c>
      <c r="BA26" s="43">
        <v>0</v>
      </c>
      <c r="BB26" s="43">
        <v>0</v>
      </c>
      <c r="BC26" s="43">
        <v>0</v>
      </c>
      <c r="BD26" s="43">
        <v>0</v>
      </c>
      <c r="BE26" s="43">
        <v>0</v>
      </c>
      <c r="BF26" s="43">
        <v>0</v>
      </c>
      <c r="BG26" s="43">
        <v>0</v>
      </c>
      <c r="BH26" s="43">
        <v>0</v>
      </c>
      <c r="BI26" s="43">
        <v>0</v>
      </c>
      <c r="BJ26" s="43">
        <v>0</v>
      </c>
      <c r="BK26" s="43">
        <v>0</v>
      </c>
      <c r="BL26" s="43">
        <v>0</v>
      </c>
      <c r="BM26" s="43">
        <v>0</v>
      </c>
      <c r="BN26" s="43">
        <v>0</v>
      </c>
      <c r="BO26" s="43">
        <v>0</v>
      </c>
      <c r="BP26" s="43">
        <v>0</v>
      </c>
      <c r="BQ26" s="43">
        <v>0</v>
      </c>
      <c r="BR26" s="43">
        <v>0</v>
      </c>
      <c r="BS26" s="43">
        <v>0</v>
      </c>
      <c r="BT26" s="43">
        <v>0</v>
      </c>
      <c r="BU26" s="43">
        <v>0</v>
      </c>
      <c r="BV26" s="43">
        <v>0</v>
      </c>
      <c r="BW26" s="43">
        <v>0</v>
      </c>
      <c r="BX26" s="43">
        <v>0</v>
      </c>
      <c r="BY26" s="43">
        <v>0</v>
      </c>
      <c r="BZ26" s="43">
        <v>0</v>
      </c>
      <c r="CA26" s="43">
        <v>0</v>
      </c>
      <c r="CB26" s="43">
        <v>0</v>
      </c>
      <c r="CC26" s="43">
        <v>0</v>
      </c>
      <c r="CD26" s="43">
        <v>0</v>
      </c>
      <c r="CE26" s="43">
        <v>0</v>
      </c>
      <c r="CF26" s="43">
        <v>0</v>
      </c>
      <c r="CG26" s="43">
        <v>0</v>
      </c>
      <c r="CH26" s="43">
        <v>0</v>
      </c>
      <c r="CI26" s="43">
        <f t="shared" si="0"/>
        <v>6467.4436379999997</v>
      </c>
      <c r="CJ26" s="43">
        <v>6467.4436379999988</v>
      </c>
      <c r="CK26" s="43">
        <f t="shared" si="1"/>
        <v>0</v>
      </c>
    </row>
    <row r="27" spans="1:89" s="40" customFormat="1">
      <c r="A27" s="39" t="s">
        <v>60</v>
      </c>
      <c r="B27" s="43">
        <v>0</v>
      </c>
      <c r="C27" s="43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43">
        <v>0</v>
      </c>
      <c r="AF27" s="43">
        <v>0</v>
      </c>
      <c r="AG27" s="43">
        <v>0</v>
      </c>
      <c r="AH27" s="43">
        <v>0</v>
      </c>
      <c r="AI27" s="43">
        <v>0</v>
      </c>
      <c r="AJ27" s="43">
        <v>0</v>
      </c>
      <c r="AK27" s="43">
        <v>0</v>
      </c>
      <c r="AL27" s="43">
        <v>0</v>
      </c>
      <c r="AM27" s="43">
        <v>0</v>
      </c>
      <c r="AN27" s="43">
        <v>0</v>
      </c>
      <c r="AO27" s="43">
        <v>0</v>
      </c>
      <c r="AP27" s="43">
        <v>0</v>
      </c>
      <c r="AQ27" s="43">
        <v>0</v>
      </c>
      <c r="AR27" s="43">
        <v>0</v>
      </c>
      <c r="AS27" s="43">
        <v>0</v>
      </c>
      <c r="AT27" s="43">
        <v>0</v>
      </c>
      <c r="AU27" s="43">
        <v>9370.5210349999998</v>
      </c>
      <c r="AV27" s="43">
        <v>0</v>
      </c>
      <c r="AW27" s="43">
        <v>0</v>
      </c>
      <c r="AX27" s="43">
        <v>0</v>
      </c>
      <c r="AY27" s="43">
        <v>0</v>
      </c>
      <c r="AZ27" s="43">
        <v>0</v>
      </c>
      <c r="BA27" s="43">
        <v>0</v>
      </c>
      <c r="BB27" s="43">
        <v>0</v>
      </c>
      <c r="BC27" s="43">
        <v>0</v>
      </c>
      <c r="BD27" s="43">
        <v>0</v>
      </c>
      <c r="BE27" s="43">
        <v>0</v>
      </c>
      <c r="BF27" s="43">
        <v>0</v>
      </c>
      <c r="BG27" s="43">
        <v>0</v>
      </c>
      <c r="BH27" s="43">
        <v>0</v>
      </c>
      <c r="BI27" s="43">
        <v>0</v>
      </c>
      <c r="BJ27" s="43">
        <v>0</v>
      </c>
      <c r="BK27" s="43">
        <v>0</v>
      </c>
      <c r="BL27" s="43">
        <v>0</v>
      </c>
      <c r="BM27" s="43">
        <v>0</v>
      </c>
      <c r="BN27" s="43">
        <v>0</v>
      </c>
      <c r="BO27" s="43">
        <v>0</v>
      </c>
      <c r="BP27" s="43">
        <v>0</v>
      </c>
      <c r="BQ27" s="43">
        <v>0</v>
      </c>
      <c r="BR27" s="43">
        <v>0</v>
      </c>
      <c r="BS27" s="43">
        <v>0</v>
      </c>
      <c r="BT27" s="43">
        <v>0</v>
      </c>
      <c r="BU27" s="43">
        <v>0</v>
      </c>
      <c r="BV27" s="43">
        <v>0</v>
      </c>
      <c r="BW27" s="43">
        <v>0</v>
      </c>
      <c r="BX27" s="43">
        <v>0</v>
      </c>
      <c r="BY27" s="43">
        <v>0</v>
      </c>
      <c r="BZ27" s="43">
        <v>0</v>
      </c>
      <c r="CA27" s="43">
        <v>0</v>
      </c>
      <c r="CB27" s="43">
        <v>0</v>
      </c>
      <c r="CC27" s="43">
        <v>0</v>
      </c>
      <c r="CD27" s="43">
        <v>0</v>
      </c>
      <c r="CE27" s="43">
        <v>0</v>
      </c>
      <c r="CF27" s="43">
        <v>0</v>
      </c>
      <c r="CG27" s="43">
        <v>0</v>
      </c>
      <c r="CH27" s="43">
        <v>0</v>
      </c>
      <c r="CI27" s="43">
        <f t="shared" si="0"/>
        <v>9370.5210349999998</v>
      </c>
      <c r="CJ27" s="43">
        <v>9370.5210349999998</v>
      </c>
      <c r="CK27" s="43">
        <f t="shared" si="1"/>
        <v>0</v>
      </c>
    </row>
    <row r="28" spans="1:89" s="40" customFormat="1">
      <c r="A28" s="39" t="s">
        <v>61</v>
      </c>
      <c r="B28" s="43">
        <v>434.34398599999997</v>
      </c>
      <c r="C28" s="43">
        <v>1.077E-2</v>
      </c>
      <c r="D28" s="43">
        <v>590.59476600000005</v>
      </c>
      <c r="E28" s="43">
        <v>4.7759999999999999E-3</v>
      </c>
      <c r="F28" s="43">
        <v>3.9999999999999998E-6</v>
      </c>
      <c r="G28" s="43">
        <v>0</v>
      </c>
      <c r="H28" s="43">
        <v>6.4000000000000005E-4</v>
      </c>
      <c r="I28" s="43">
        <v>8.7000000000000001E-5</v>
      </c>
      <c r="J28" s="43">
        <v>2.5980400000000001</v>
      </c>
      <c r="K28" s="43">
        <v>4815.9376279999997</v>
      </c>
      <c r="L28" s="43">
        <v>5.6300000000000002E-4</v>
      </c>
      <c r="M28" s="43">
        <v>5.1249999999999997E-2</v>
      </c>
      <c r="N28" s="43">
        <v>4.5137999999999998E-2</v>
      </c>
      <c r="O28" s="43">
        <v>1.47E-4</v>
      </c>
      <c r="P28" s="43">
        <v>3.79E-4</v>
      </c>
      <c r="Q28" s="43">
        <v>1.44E-4</v>
      </c>
      <c r="R28" s="43">
        <v>1.4E-5</v>
      </c>
      <c r="S28" s="43">
        <v>1.9380000000000001E-3</v>
      </c>
      <c r="T28" s="43">
        <v>2.5110000000000002E-3</v>
      </c>
      <c r="U28" s="43">
        <v>1.3290000000000001E-3</v>
      </c>
      <c r="V28" s="43">
        <v>3.3000000000000003E-5</v>
      </c>
      <c r="W28" s="43">
        <v>7.5000000000000002E-4</v>
      </c>
      <c r="X28" s="43">
        <v>5.1830000000000001E-2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43">
        <v>0</v>
      </c>
      <c r="AF28" s="43">
        <v>0</v>
      </c>
      <c r="AG28" s="43">
        <v>0</v>
      </c>
      <c r="AH28" s="43">
        <v>0</v>
      </c>
      <c r="AI28" s="43">
        <v>0</v>
      </c>
      <c r="AJ28" s="43">
        <v>0</v>
      </c>
      <c r="AK28" s="43">
        <v>0</v>
      </c>
      <c r="AL28" s="43">
        <v>0</v>
      </c>
      <c r="AM28" s="43">
        <v>0</v>
      </c>
      <c r="AN28" s="43">
        <v>0</v>
      </c>
      <c r="AO28" s="43">
        <v>0</v>
      </c>
      <c r="AP28" s="43">
        <v>0</v>
      </c>
      <c r="AQ28" s="43">
        <v>0</v>
      </c>
      <c r="AR28" s="43">
        <v>0</v>
      </c>
      <c r="AS28" s="43">
        <v>0</v>
      </c>
      <c r="AT28" s="43">
        <v>0</v>
      </c>
      <c r="AU28" s="43">
        <v>0</v>
      </c>
      <c r="AV28" s="43">
        <v>0</v>
      </c>
      <c r="AW28" s="43">
        <v>0</v>
      </c>
      <c r="AX28" s="43">
        <v>0</v>
      </c>
      <c r="AY28" s="43">
        <v>0</v>
      </c>
      <c r="AZ28" s="43">
        <v>0</v>
      </c>
      <c r="BA28" s="43">
        <v>0</v>
      </c>
      <c r="BB28" s="43">
        <v>0</v>
      </c>
      <c r="BC28" s="43">
        <v>0</v>
      </c>
      <c r="BD28" s="43">
        <v>0</v>
      </c>
      <c r="BE28" s="43">
        <v>0</v>
      </c>
      <c r="BF28" s="43">
        <v>0</v>
      </c>
      <c r="BG28" s="43">
        <v>0</v>
      </c>
      <c r="BH28" s="43">
        <v>0</v>
      </c>
      <c r="BI28" s="43">
        <v>0</v>
      </c>
      <c r="BJ28" s="43">
        <v>0</v>
      </c>
      <c r="BK28" s="43">
        <v>0</v>
      </c>
      <c r="BL28" s="43">
        <v>0</v>
      </c>
      <c r="BM28" s="43">
        <v>0</v>
      </c>
      <c r="BN28" s="43">
        <v>0</v>
      </c>
      <c r="BO28" s="43">
        <v>0</v>
      </c>
      <c r="BP28" s="43">
        <v>0</v>
      </c>
      <c r="BQ28" s="43">
        <v>0</v>
      </c>
      <c r="BR28" s="43">
        <v>0</v>
      </c>
      <c r="BS28" s="43">
        <v>0</v>
      </c>
      <c r="BT28" s="43">
        <v>0</v>
      </c>
      <c r="BU28" s="43">
        <v>0</v>
      </c>
      <c r="BV28" s="43">
        <v>0</v>
      </c>
      <c r="BW28" s="43">
        <v>0</v>
      </c>
      <c r="BX28" s="43">
        <v>0</v>
      </c>
      <c r="BY28" s="43">
        <v>0</v>
      </c>
      <c r="BZ28" s="43">
        <v>0</v>
      </c>
      <c r="CA28" s="43">
        <v>0</v>
      </c>
      <c r="CB28" s="43">
        <v>0</v>
      </c>
      <c r="CC28" s="43">
        <v>0</v>
      </c>
      <c r="CD28" s="43">
        <v>0</v>
      </c>
      <c r="CE28" s="43">
        <v>6.0270640000000002</v>
      </c>
      <c r="CF28" s="43">
        <v>4.6639999999999997E-3</v>
      </c>
      <c r="CG28" s="43">
        <v>9.6000000000000002E-5</v>
      </c>
      <c r="CH28" s="43">
        <v>2.0471889999999999</v>
      </c>
      <c r="CI28" s="43">
        <f t="shared" si="0"/>
        <v>5851.7257359999994</v>
      </c>
      <c r="CJ28" s="43">
        <v>5851.7257360000003</v>
      </c>
      <c r="CK28" s="43">
        <f t="shared" si="1"/>
        <v>0</v>
      </c>
    </row>
    <row r="29" spans="1:89" s="40" customFormat="1">
      <c r="A29" s="39" t="s">
        <v>62</v>
      </c>
      <c r="B29" s="43">
        <v>0.151615</v>
      </c>
      <c r="C29" s="43">
        <v>406.633691</v>
      </c>
      <c r="D29" s="43">
        <v>74.514792</v>
      </c>
      <c r="E29" s="43">
        <v>3.8386999999999998E-2</v>
      </c>
      <c r="F29" s="43">
        <v>6.0000000000000002E-6</v>
      </c>
      <c r="G29" s="43">
        <v>0</v>
      </c>
      <c r="H29" s="43">
        <v>1.238E-3</v>
      </c>
      <c r="I29" s="43">
        <v>1.5300000000000001E-4</v>
      </c>
      <c r="J29" s="43">
        <v>2.261746</v>
      </c>
      <c r="K29" s="43">
        <v>1671.75945</v>
      </c>
      <c r="L29" s="43">
        <v>5.3043610000000001</v>
      </c>
      <c r="M29" s="43">
        <v>0.57304699999999997</v>
      </c>
      <c r="N29" s="43">
        <v>2.5300000000000002E-4</v>
      </c>
      <c r="O29" s="43">
        <v>2.7900000000000001E-4</v>
      </c>
      <c r="P29" s="43">
        <v>4.17E-4</v>
      </c>
      <c r="Q29" s="43">
        <v>1.9599999999999999E-4</v>
      </c>
      <c r="R29" s="43">
        <v>2.3E-5</v>
      </c>
      <c r="S29" s="43">
        <v>5.134042</v>
      </c>
      <c r="T29" s="43">
        <v>84.445267999999999</v>
      </c>
      <c r="U29" s="43">
        <v>4.052E-3</v>
      </c>
      <c r="V29" s="43">
        <v>5.3000000000000001E-5</v>
      </c>
      <c r="W29" s="43">
        <v>9.5613620000000008</v>
      </c>
      <c r="X29" s="43">
        <v>1.2085360000000001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43">
        <v>0</v>
      </c>
      <c r="AF29" s="43">
        <v>0</v>
      </c>
      <c r="AG29" s="43">
        <v>0</v>
      </c>
      <c r="AH29" s="43">
        <v>0</v>
      </c>
      <c r="AI29" s="43">
        <v>0</v>
      </c>
      <c r="AJ29" s="43">
        <v>0</v>
      </c>
      <c r="AK29" s="43">
        <v>0</v>
      </c>
      <c r="AL29" s="43">
        <v>0</v>
      </c>
      <c r="AM29" s="43">
        <v>0</v>
      </c>
      <c r="AN29" s="43">
        <v>0</v>
      </c>
      <c r="AO29" s="43">
        <v>0</v>
      </c>
      <c r="AP29" s="43">
        <v>0</v>
      </c>
      <c r="AQ29" s="43">
        <v>0</v>
      </c>
      <c r="AR29" s="43">
        <v>0</v>
      </c>
      <c r="AS29" s="43">
        <v>0</v>
      </c>
      <c r="AT29" s="43">
        <v>0</v>
      </c>
      <c r="AU29" s="43">
        <v>0</v>
      </c>
      <c r="AV29" s="43">
        <v>0</v>
      </c>
      <c r="AW29" s="43">
        <v>0</v>
      </c>
      <c r="AX29" s="43">
        <v>0</v>
      </c>
      <c r="AY29" s="43">
        <v>0</v>
      </c>
      <c r="AZ29" s="43">
        <v>0</v>
      </c>
      <c r="BA29" s="43">
        <v>0</v>
      </c>
      <c r="BB29" s="43">
        <v>0</v>
      </c>
      <c r="BC29" s="43">
        <v>0</v>
      </c>
      <c r="BD29" s="43">
        <v>0</v>
      </c>
      <c r="BE29" s="43">
        <v>0</v>
      </c>
      <c r="BF29" s="43">
        <v>0</v>
      </c>
      <c r="BG29" s="43">
        <v>0</v>
      </c>
      <c r="BH29" s="43">
        <v>0</v>
      </c>
      <c r="BI29" s="43">
        <v>0</v>
      </c>
      <c r="BJ29" s="43">
        <v>0</v>
      </c>
      <c r="BK29" s="43">
        <v>0</v>
      </c>
      <c r="BL29" s="43">
        <v>0</v>
      </c>
      <c r="BM29" s="43">
        <v>0</v>
      </c>
      <c r="BN29" s="43">
        <v>0</v>
      </c>
      <c r="BO29" s="43">
        <v>0</v>
      </c>
      <c r="BP29" s="43">
        <v>0</v>
      </c>
      <c r="BQ29" s="43">
        <v>0</v>
      </c>
      <c r="BR29" s="43">
        <v>0</v>
      </c>
      <c r="BS29" s="43">
        <v>0</v>
      </c>
      <c r="BT29" s="43">
        <v>0</v>
      </c>
      <c r="BU29" s="43">
        <v>0</v>
      </c>
      <c r="BV29" s="43">
        <v>0</v>
      </c>
      <c r="BW29" s="43">
        <v>0</v>
      </c>
      <c r="BX29" s="43">
        <v>0</v>
      </c>
      <c r="BY29" s="43">
        <v>0</v>
      </c>
      <c r="BZ29" s="43">
        <v>0</v>
      </c>
      <c r="CA29" s="43">
        <v>0</v>
      </c>
      <c r="CB29" s="43">
        <v>0</v>
      </c>
      <c r="CC29" s="43">
        <v>0</v>
      </c>
      <c r="CD29" s="43">
        <v>0</v>
      </c>
      <c r="CE29" s="43">
        <v>2428.2644789999999</v>
      </c>
      <c r="CF29" s="43">
        <v>2.6494E-2</v>
      </c>
      <c r="CG29" s="43">
        <v>7.1400000000000001E-4</v>
      </c>
      <c r="CH29" s="43">
        <v>143.28526500000001</v>
      </c>
      <c r="CI29" s="43">
        <f t="shared" si="0"/>
        <v>4833.1699189999999</v>
      </c>
      <c r="CJ29" s="43">
        <v>4833.1699189999999</v>
      </c>
      <c r="CK29" s="43">
        <f t="shared" si="1"/>
        <v>0</v>
      </c>
    </row>
    <row r="30" spans="1:89" s="40" customFormat="1">
      <c r="A30" s="39" t="s">
        <v>63</v>
      </c>
      <c r="B30" s="43">
        <v>569.00834799999996</v>
      </c>
      <c r="C30" s="43">
        <v>259.07767100000001</v>
      </c>
      <c r="D30" s="43">
        <v>48.114072999999998</v>
      </c>
      <c r="E30" s="43">
        <v>8.4508189999999992</v>
      </c>
      <c r="F30" s="43">
        <v>6.9999999999999999E-6</v>
      </c>
      <c r="G30" s="43">
        <v>0</v>
      </c>
      <c r="H30" s="43">
        <v>9.5799999999999998E-4</v>
      </c>
      <c r="I30" s="43">
        <v>1.8599999999999999E-4</v>
      </c>
      <c r="J30" s="43">
        <v>6.3231089999999996</v>
      </c>
      <c r="K30" s="43">
        <v>7.0380999999999999E-2</v>
      </c>
      <c r="L30" s="43">
        <v>218.39884900000001</v>
      </c>
      <c r="M30" s="43">
        <v>0.63581600000000005</v>
      </c>
      <c r="N30" s="43">
        <v>2.1900000000000001E-4</v>
      </c>
      <c r="O30" s="43">
        <v>3.7399999999999998E-4</v>
      </c>
      <c r="P30" s="43">
        <v>1.3799999999999999E-3</v>
      </c>
      <c r="Q30" s="43">
        <v>1.7899999999999999E-4</v>
      </c>
      <c r="R30" s="43">
        <v>2.4000000000000001E-5</v>
      </c>
      <c r="S30" s="43">
        <v>4.2999999999999999E-4</v>
      </c>
      <c r="T30" s="43">
        <v>159.18999500000001</v>
      </c>
      <c r="U30" s="43">
        <v>4.7419999999999997E-3</v>
      </c>
      <c r="V30" s="43">
        <v>5.3999999999999998E-5</v>
      </c>
      <c r="W30" s="43">
        <v>3.9020000000000001E-3</v>
      </c>
      <c r="X30" s="43">
        <v>5.4810249999999998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43">
        <v>0</v>
      </c>
      <c r="AF30" s="43">
        <v>0</v>
      </c>
      <c r="AG30" s="43">
        <v>0</v>
      </c>
      <c r="AH30" s="43">
        <v>0</v>
      </c>
      <c r="AI30" s="43">
        <v>0</v>
      </c>
      <c r="AJ30" s="43">
        <v>0</v>
      </c>
      <c r="AK30" s="43">
        <v>0</v>
      </c>
      <c r="AL30" s="43">
        <v>0</v>
      </c>
      <c r="AM30" s="43">
        <v>0</v>
      </c>
      <c r="AN30" s="43">
        <v>0</v>
      </c>
      <c r="AO30" s="43">
        <v>0</v>
      </c>
      <c r="AP30" s="43">
        <v>0</v>
      </c>
      <c r="AQ30" s="43">
        <v>0</v>
      </c>
      <c r="AR30" s="43">
        <v>0</v>
      </c>
      <c r="AS30" s="43">
        <v>0</v>
      </c>
      <c r="AT30" s="43">
        <v>0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3">
        <v>0</v>
      </c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0</v>
      </c>
      <c r="BP30" s="43">
        <v>0</v>
      </c>
      <c r="BQ30" s="43">
        <v>0</v>
      </c>
      <c r="BR30" s="43">
        <v>0</v>
      </c>
      <c r="BS30" s="43">
        <v>0</v>
      </c>
      <c r="BT30" s="43">
        <v>0</v>
      </c>
      <c r="BU30" s="43">
        <v>0</v>
      </c>
      <c r="BV30" s="43">
        <v>0</v>
      </c>
      <c r="BW30" s="43">
        <v>0</v>
      </c>
      <c r="BX30" s="43">
        <v>0</v>
      </c>
      <c r="BY30" s="43">
        <v>0</v>
      </c>
      <c r="BZ30" s="43">
        <v>0</v>
      </c>
      <c r="CA30" s="43">
        <v>0</v>
      </c>
      <c r="CB30" s="43">
        <v>0</v>
      </c>
      <c r="CC30" s="43">
        <v>0</v>
      </c>
      <c r="CD30" s="43">
        <v>0</v>
      </c>
      <c r="CE30" s="43">
        <v>1535.8879039999999</v>
      </c>
      <c r="CF30" s="43">
        <v>1.6028000000000001E-2</v>
      </c>
      <c r="CG30" s="43">
        <v>1.34E-4</v>
      </c>
      <c r="CH30" s="43">
        <v>2.511781</v>
      </c>
      <c r="CI30" s="43">
        <f t="shared" si="0"/>
        <v>2813.1783879999998</v>
      </c>
      <c r="CJ30" s="43">
        <v>2813.1783879999998</v>
      </c>
      <c r="CK30" s="43">
        <f t="shared" si="1"/>
        <v>0</v>
      </c>
    </row>
    <row r="31" spans="1:89" s="40" customFormat="1">
      <c r="A31" s="39" t="s">
        <v>64</v>
      </c>
      <c r="B31" s="43">
        <v>7.4110000000000001E-3</v>
      </c>
      <c r="C31" s="43">
        <v>30.005782</v>
      </c>
      <c r="D31" s="43">
        <v>3.2533560000000001</v>
      </c>
      <c r="E31" s="43">
        <v>130.61818199999999</v>
      </c>
      <c r="F31" s="43">
        <v>1.5E-5</v>
      </c>
      <c r="G31" s="43">
        <v>0</v>
      </c>
      <c r="H31" s="43">
        <v>1.26E-4</v>
      </c>
      <c r="I31" s="43">
        <v>1.8900000000000001E-4</v>
      </c>
      <c r="J31" s="43">
        <v>2.5622829999999999</v>
      </c>
      <c r="K31" s="43">
        <v>46.952371999999997</v>
      </c>
      <c r="L31" s="43">
        <v>83.397802999999996</v>
      </c>
      <c r="M31" s="43">
        <v>31.543102999999999</v>
      </c>
      <c r="N31" s="43">
        <v>57.499008000000003</v>
      </c>
      <c r="O31" s="43">
        <v>0.62378299999999998</v>
      </c>
      <c r="P31" s="43">
        <v>2.0000000000000001E-4</v>
      </c>
      <c r="Q31" s="43">
        <v>6.0999999999999999E-5</v>
      </c>
      <c r="R31" s="43">
        <v>3.9999999999999998E-6</v>
      </c>
      <c r="S31" s="43">
        <v>1341.9056270000001</v>
      </c>
      <c r="T31" s="43">
        <v>69.517416999999995</v>
      </c>
      <c r="U31" s="43">
        <v>2.2369999999999998E-3</v>
      </c>
      <c r="V31" s="43">
        <v>1.4E-5</v>
      </c>
      <c r="W31" s="43">
        <v>4.7210000000000004E-3</v>
      </c>
      <c r="X31" s="43">
        <v>0.89356000000000002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43">
        <v>0</v>
      </c>
      <c r="AP31" s="43">
        <v>0</v>
      </c>
      <c r="AQ31" s="43">
        <v>0</v>
      </c>
      <c r="AR31" s="43">
        <v>0</v>
      </c>
      <c r="AS31" s="43">
        <v>0</v>
      </c>
      <c r="AT31" s="43">
        <v>0</v>
      </c>
      <c r="AU31" s="43">
        <v>0</v>
      </c>
      <c r="AV31" s="43">
        <v>0</v>
      </c>
      <c r="AW31" s="43">
        <v>0</v>
      </c>
      <c r="AX31" s="43">
        <v>0</v>
      </c>
      <c r="AY31" s="43">
        <v>0</v>
      </c>
      <c r="AZ31" s="43">
        <v>0</v>
      </c>
      <c r="BA31" s="43">
        <v>0</v>
      </c>
      <c r="BB31" s="43">
        <v>0</v>
      </c>
      <c r="BC31" s="43">
        <v>0</v>
      </c>
      <c r="BD31" s="43">
        <v>0</v>
      </c>
      <c r="BE31" s="43">
        <v>0</v>
      </c>
      <c r="BF31" s="43">
        <v>0</v>
      </c>
      <c r="BG31" s="43">
        <v>0</v>
      </c>
      <c r="BH31" s="43">
        <v>0</v>
      </c>
      <c r="BI31" s="43">
        <v>0</v>
      </c>
      <c r="BJ31" s="43">
        <v>0</v>
      </c>
      <c r="BK31" s="43">
        <v>0</v>
      </c>
      <c r="BL31" s="43">
        <v>0</v>
      </c>
      <c r="BM31" s="43">
        <v>0</v>
      </c>
      <c r="BN31" s="43">
        <v>0</v>
      </c>
      <c r="BO31" s="43">
        <v>0</v>
      </c>
      <c r="BP31" s="43">
        <v>0</v>
      </c>
      <c r="BQ31" s="43">
        <v>0</v>
      </c>
      <c r="BR31" s="43">
        <v>0</v>
      </c>
      <c r="BS31" s="43">
        <v>0</v>
      </c>
      <c r="BT31" s="43">
        <v>0</v>
      </c>
      <c r="BU31" s="43">
        <v>0</v>
      </c>
      <c r="BV31" s="43">
        <v>0</v>
      </c>
      <c r="BW31" s="43">
        <v>0</v>
      </c>
      <c r="BX31" s="43">
        <v>0</v>
      </c>
      <c r="BY31" s="43">
        <v>0</v>
      </c>
      <c r="BZ31" s="43">
        <v>0</v>
      </c>
      <c r="CA31" s="43">
        <v>0</v>
      </c>
      <c r="CB31" s="43">
        <v>0</v>
      </c>
      <c r="CC31" s="43">
        <v>0</v>
      </c>
      <c r="CD31" s="43">
        <v>0</v>
      </c>
      <c r="CE31" s="43">
        <v>3373.9146730000002</v>
      </c>
      <c r="CF31" s="43">
        <v>6.4320000000000002E-3</v>
      </c>
      <c r="CG31" s="43">
        <v>3.6099999999999999E-4</v>
      </c>
      <c r="CH31" s="43">
        <v>35.229931000000001</v>
      </c>
      <c r="CI31" s="43">
        <f t="shared" si="0"/>
        <v>5207.9386510000004</v>
      </c>
      <c r="CJ31" s="43">
        <v>5207.9386510000004</v>
      </c>
      <c r="CK31" s="43">
        <f t="shared" si="1"/>
        <v>0</v>
      </c>
    </row>
    <row r="32" spans="1:89" s="40" customFormat="1">
      <c r="A32" s="39" t="s">
        <v>65</v>
      </c>
      <c r="B32" s="43">
        <v>0</v>
      </c>
      <c r="C32" s="43">
        <v>0</v>
      </c>
      <c r="D32" s="43">
        <v>0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3">
        <v>0</v>
      </c>
      <c r="K32" s="43">
        <v>0</v>
      </c>
      <c r="L32" s="43">
        <v>0</v>
      </c>
      <c r="M32" s="43">
        <v>0</v>
      </c>
      <c r="N32" s="43">
        <v>0.119363</v>
      </c>
      <c r="O32" s="43">
        <v>0</v>
      </c>
      <c r="P32" s="43">
        <v>9.9999999999999995E-7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43">
        <v>0</v>
      </c>
      <c r="AP32" s="43">
        <v>0</v>
      </c>
      <c r="AQ32" s="43">
        <v>0</v>
      </c>
      <c r="AR32" s="43">
        <v>0</v>
      </c>
      <c r="AS32" s="43">
        <v>0</v>
      </c>
      <c r="AT32" s="43">
        <v>0</v>
      </c>
      <c r="AU32" s="43">
        <v>0</v>
      </c>
      <c r="AV32" s="43">
        <v>0</v>
      </c>
      <c r="AW32" s="43">
        <v>0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0</v>
      </c>
      <c r="BO32" s="43">
        <v>0</v>
      </c>
      <c r="BP32" s="43">
        <v>0</v>
      </c>
      <c r="BQ32" s="43">
        <v>0</v>
      </c>
      <c r="BR32" s="43">
        <v>0</v>
      </c>
      <c r="BS32" s="43">
        <v>0</v>
      </c>
      <c r="BT32" s="43">
        <v>0</v>
      </c>
      <c r="BU32" s="43">
        <v>0</v>
      </c>
      <c r="BV32" s="43">
        <v>0</v>
      </c>
      <c r="BW32" s="43">
        <v>0</v>
      </c>
      <c r="BX32" s="43">
        <v>0</v>
      </c>
      <c r="BY32" s="43">
        <v>0</v>
      </c>
      <c r="BZ32" s="43">
        <v>0</v>
      </c>
      <c r="CA32" s="43">
        <v>0</v>
      </c>
      <c r="CB32" s="43">
        <v>0</v>
      </c>
      <c r="CC32" s="43">
        <v>0</v>
      </c>
      <c r="CD32" s="43">
        <v>0</v>
      </c>
      <c r="CE32" s="43">
        <v>5.0000000000000004E-6</v>
      </c>
      <c r="CF32" s="43">
        <v>0</v>
      </c>
      <c r="CG32" s="43">
        <v>0</v>
      </c>
      <c r="CH32" s="43">
        <v>1.9000000000000001E-5</v>
      </c>
      <c r="CI32" s="43">
        <f t="shared" si="0"/>
        <v>0.11938800000000001</v>
      </c>
      <c r="CJ32" s="43">
        <v>0.11938799999999999</v>
      </c>
      <c r="CK32" s="43">
        <f t="shared" si="1"/>
        <v>0</v>
      </c>
    </row>
    <row r="33" spans="1:89" s="40" customFormat="1">
      <c r="A33" s="39" t="s">
        <v>66</v>
      </c>
      <c r="B33" s="43">
        <v>2.5999999999999998E-5</v>
      </c>
      <c r="C33" s="43">
        <v>0</v>
      </c>
      <c r="D33" s="43">
        <v>0</v>
      </c>
      <c r="E33" s="43">
        <v>1.8E-5</v>
      </c>
      <c r="F33" s="43">
        <v>0</v>
      </c>
      <c r="G33" s="43">
        <v>1.9999999999999999E-6</v>
      </c>
      <c r="H33" s="43">
        <v>0</v>
      </c>
      <c r="I33" s="43">
        <v>0</v>
      </c>
      <c r="J33" s="43">
        <v>0</v>
      </c>
      <c r="K33" s="43">
        <v>2.4000000000000001E-5</v>
      </c>
      <c r="L33" s="43">
        <v>0</v>
      </c>
      <c r="M33" s="43">
        <v>1.101194</v>
      </c>
      <c r="N33" s="43">
        <v>9.9999999999999995E-7</v>
      </c>
      <c r="O33" s="43">
        <v>0</v>
      </c>
      <c r="P33" s="43">
        <v>2.8E-5</v>
      </c>
      <c r="Q33" s="43">
        <v>0</v>
      </c>
      <c r="R33" s="43">
        <v>0</v>
      </c>
      <c r="S33" s="43">
        <v>1.1E-5</v>
      </c>
      <c r="T33" s="43">
        <v>1.9999999999999999E-6</v>
      </c>
      <c r="U33" s="43">
        <v>2.7999999999999998E-4</v>
      </c>
      <c r="V33" s="43">
        <v>0</v>
      </c>
      <c r="W33" s="43">
        <v>9.9999999999999995E-7</v>
      </c>
      <c r="X33" s="43">
        <v>1.2999999999999999E-5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43">
        <v>0</v>
      </c>
      <c r="AF33" s="43">
        <v>0</v>
      </c>
      <c r="AG33" s="43">
        <v>0</v>
      </c>
      <c r="AH33" s="43">
        <v>0</v>
      </c>
      <c r="AI33" s="43">
        <v>0</v>
      </c>
      <c r="AJ33" s="43">
        <v>0</v>
      </c>
      <c r="AK33" s="43">
        <v>0</v>
      </c>
      <c r="AL33" s="43">
        <v>0</v>
      </c>
      <c r="AM33" s="43">
        <v>0</v>
      </c>
      <c r="AN33" s="43">
        <v>0</v>
      </c>
      <c r="AO33" s="43">
        <v>0</v>
      </c>
      <c r="AP33" s="43">
        <v>0</v>
      </c>
      <c r="AQ33" s="43">
        <v>0</v>
      </c>
      <c r="AR33" s="43">
        <v>0</v>
      </c>
      <c r="AS33" s="43">
        <v>0</v>
      </c>
      <c r="AT33" s="43">
        <v>0</v>
      </c>
      <c r="AU33" s="43">
        <v>0</v>
      </c>
      <c r="AV33" s="43">
        <v>0</v>
      </c>
      <c r="AW33" s="43">
        <v>0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3">
        <v>0</v>
      </c>
      <c r="BF33" s="43">
        <v>0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0</v>
      </c>
      <c r="BO33" s="43">
        <v>0</v>
      </c>
      <c r="BP33" s="43">
        <v>0</v>
      </c>
      <c r="BQ33" s="43">
        <v>0</v>
      </c>
      <c r="BR33" s="43">
        <v>0</v>
      </c>
      <c r="BS33" s="43">
        <v>0</v>
      </c>
      <c r="BT33" s="43">
        <v>0</v>
      </c>
      <c r="BU33" s="43">
        <v>0</v>
      </c>
      <c r="BV33" s="43">
        <v>0</v>
      </c>
      <c r="BW33" s="43">
        <v>0</v>
      </c>
      <c r="BX33" s="43">
        <v>0</v>
      </c>
      <c r="BY33" s="43">
        <v>0</v>
      </c>
      <c r="BZ33" s="43">
        <v>0</v>
      </c>
      <c r="CA33" s="43">
        <v>0</v>
      </c>
      <c r="CB33" s="43">
        <v>0</v>
      </c>
      <c r="CC33" s="43">
        <v>0</v>
      </c>
      <c r="CD33" s="43">
        <v>0</v>
      </c>
      <c r="CE33" s="43">
        <v>4.2499999999999998E-4</v>
      </c>
      <c r="CF33" s="43">
        <v>0</v>
      </c>
      <c r="CG33" s="43">
        <v>0</v>
      </c>
      <c r="CH33" s="43">
        <v>1.2600000000000001E-3</v>
      </c>
      <c r="CI33" s="43">
        <f t="shared" si="0"/>
        <v>1.1032849999999998</v>
      </c>
      <c r="CJ33" s="43">
        <v>1.1032850000000001</v>
      </c>
      <c r="CK33" s="43">
        <f t="shared" si="1"/>
        <v>0</v>
      </c>
    </row>
    <row r="34" spans="1:89" s="40" customFormat="1">
      <c r="A34" s="39" t="s">
        <v>67</v>
      </c>
      <c r="B34" s="43">
        <v>0.392179</v>
      </c>
      <c r="C34" s="43">
        <v>0.61041500000000004</v>
      </c>
      <c r="D34" s="43">
        <v>0.27771499999999999</v>
      </c>
      <c r="E34" s="43">
        <v>2.1004149999999999</v>
      </c>
      <c r="F34" s="43">
        <v>0</v>
      </c>
      <c r="G34" s="43">
        <v>2.8600000000000001E-4</v>
      </c>
      <c r="H34" s="43">
        <v>5.0000000000000004E-6</v>
      </c>
      <c r="I34" s="43">
        <v>1.050848</v>
      </c>
      <c r="J34" s="43">
        <v>1.9189999999999999E-3</v>
      </c>
      <c r="K34" s="43">
        <v>6.8569459999999998</v>
      </c>
      <c r="L34" s="43">
        <v>0.346746</v>
      </c>
      <c r="M34" s="43">
        <v>23.493622999999999</v>
      </c>
      <c r="N34" s="43">
        <v>11.377916000000001</v>
      </c>
      <c r="O34" s="43">
        <v>15.303260999999999</v>
      </c>
      <c r="P34" s="43">
        <v>634.46942100000001</v>
      </c>
      <c r="Q34" s="43">
        <v>6.0000000000000002E-6</v>
      </c>
      <c r="R34" s="43">
        <v>8.5700000000000001E-4</v>
      </c>
      <c r="S34" s="43">
        <v>0.63541000000000003</v>
      </c>
      <c r="T34" s="43">
        <v>14.162766</v>
      </c>
      <c r="U34" s="43">
        <v>0.47481200000000001</v>
      </c>
      <c r="V34" s="43">
        <v>6.4099999999999997E-4</v>
      </c>
      <c r="W34" s="43">
        <v>8.5899000000000003E-2</v>
      </c>
      <c r="X34" s="43">
        <v>6.5971279999999997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43">
        <v>0</v>
      </c>
      <c r="AF34" s="43">
        <v>0</v>
      </c>
      <c r="AG34" s="43">
        <v>0</v>
      </c>
      <c r="AH34" s="43">
        <v>0</v>
      </c>
      <c r="AI34" s="43">
        <v>0</v>
      </c>
      <c r="AJ34" s="43">
        <v>0</v>
      </c>
      <c r="AK34" s="43">
        <v>0</v>
      </c>
      <c r="AL34" s="43">
        <v>0</v>
      </c>
      <c r="AM34" s="43">
        <v>0</v>
      </c>
      <c r="AN34" s="43">
        <v>0</v>
      </c>
      <c r="AO34" s="43">
        <v>0</v>
      </c>
      <c r="AP34" s="43">
        <v>0</v>
      </c>
      <c r="AQ34" s="43">
        <v>0</v>
      </c>
      <c r="AR34" s="43">
        <v>0</v>
      </c>
      <c r="AS34" s="43">
        <v>0</v>
      </c>
      <c r="AT34" s="43">
        <v>0</v>
      </c>
      <c r="AU34" s="43">
        <v>0</v>
      </c>
      <c r="AV34" s="43">
        <v>0</v>
      </c>
      <c r="AW34" s="43">
        <v>0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0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0</v>
      </c>
      <c r="BU34" s="43">
        <v>0</v>
      </c>
      <c r="BV34" s="43">
        <v>0</v>
      </c>
      <c r="BW34" s="43">
        <v>0</v>
      </c>
      <c r="BX34" s="43">
        <v>0</v>
      </c>
      <c r="BY34" s="43">
        <v>0</v>
      </c>
      <c r="BZ34" s="43">
        <v>0</v>
      </c>
      <c r="CA34" s="43">
        <v>0</v>
      </c>
      <c r="CB34" s="43">
        <v>0</v>
      </c>
      <c r="CC34" s="43">
        <v>0</v>
      </c>
      <c r="CD34" s="43">
        <v>0</v>
      </c>
      <c r="CE34" s="43">
        <v>146.35583500000001</v>
      </c>
      <c r="CF34" s="43">
        <v>9.9999999999999995E-7</v>
      </c>
      <c r="CG34" s="43">
        <v>0</v>
      </c>
      <c r="CH34" s="43">
        <v>1.15E-4</v>
      </c>
      <c r="CI34" s="43">
        <f t="shared" si="0"/>
        <v>864.59516500000007</v>
      </c>
      <c r="CJ34" s="43">
        <v>864.59516499999995</v>
      </c>
      <c r="CK34" s="43">
        <f t="shared" si="1"/>
        <v>0</v>
      </c>
    </row>
    <row r="35" spans="1:89" s="40" customFormat="1">
      <c r="A35" s="39" t="s">
        <v>68</v>
      </c>
      <c r="B35" s="43">
        <v>3.2789999999999998E-3</v>
      </c>
      <c r="C35" s="43">
        <v>5.0889999999999998E-3</v>
      </c>
      <c r="D35" s="43">
        <v>1.745E-3</v>
      </c>
      <c r="E35" s="43">
        <v>2.366E-3</v>
      </c>
      <c r="F35" s="43">
        <v>7.2000000000000002E-5</v>
      </c>
      <c r="G35" s="43">
        <v>3.9999999999999998E-6</v>
      </c>
      <c r="H35" s="43">
        <v>1.4350000000000001E-3</v>
      </c>
      <c r="I35" s="43">
        <v>3.3019E-2</v>
      </c>
      <c r="J35" s="43">
        <v>7.0216000000000001E-2</v>
      </c>
      <c r="K35" s="43">
        <v>4.7217320000000003</v>
      </c>
      <c r="L35" s="43">
        <v>1.4707680000000001</v>
      </c>
      <c r="M35" s="43">
        <v>64.112570000000005</v>
      </c>
      <c r="N35" s="43">
        <v>80.224663000000007</v>
      </c>
      <c r="O35" s="43">
        <v>21.820798</v>
      </c>
      <c r="P35" s="43">
        <v>1.75E-4</v>
      </c>
      <c r="Q35" s="43">
        <v>1E-4</v>
      </c>
      <c r="R35" s="43">
        <v>1.9000000000000001E-5</v>
      </c>
      <c r="S35" s="43">
        <v>237.89624000000001</v>
      </c>
      <c r="T35" s="43">
        <v>1.1479999999999999E-3</v>
      </c>
      <c r="U35" s="43">
        <v>1.392E-3</v>
      </c>
      <c r="V35" s="43">
        <v>6.0000000000000002E-6</v>
      </c>
      <c r="W35" s="43">
        <v>6.1499999999999999E-4</v>
      </c>
      <c r="X35" s="43">
        <v>2.3999999999999998E-3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43">
        <v>0</v>
      </c>
      <c r="AF35" s="43">
        <v>0</v>
      </c>
      <c r="AG35" s="43">
        <v>0</v>
      </c>
      <c r="AH35" s="43">
        <v>0</v>
      </c>
      <c r="AI35" s="43">
        <v>0</v>
      </c>
      <c r="AJ35" s="43">
        <v>0</v>
      </c>
      <c r="AK35" s="43">
        <v>0</v>
      </c>
      <c r="AL35" s="43">
        <v>0</v>
      </c>
      <c r="AM35" s="43">
        <v>0</v>
      </c>
      <c r="AN35" s="43">
        <v>0</v>
      </c>
      <c r="AO35" s="43">
        <v>0</v>
      </c>
      <c r="AP35" s="43">
        <v>0</v>
      </c>
      <c r="AQ35" s="43">
        <v>0</v>
      </c>
      <c r="AR35" s="43">
        <v>0</v>
      </c>
      <c r="AS35" s="43">
        <v>0</v>
      </c>
      <c r="AT35" s="43">
        <v>0</v>
      </c>
      <c r="AU35" s="43">
        <v>0</v>
      </c>
      <c r="AV35" s="43">
        <v>0</v>
      </c>
      <c r="AW35" s="43">
        <v>0</v>
      </c>
      <c r="AX35" s="43">
        <v>0</v>
      </c>
      <c r="AY35" s="43">
        <v>0</v>
      </c>
      <c r="AZ35" s="43">
        <v>0</v>
      </c>
      <c r="BA35" s="43">
        <v>0</v>
      </c>
      <c r="BB35" s="43">
        <v>0</v>
      </c>
      <c r="BC35" s="43">
        <v>0</v>
      </c>
      <c r="BD35" s="43">
        <v>0</v>
      </c>
      <c r="BE35" s="43">
        <v>0</v>
      </c>
      <c r="BF35" s="43">
        <v>0</v>
      </c>
      <c r="BG35" s="43">
        <v>0</v>
      </c>
      <c r="BH35" s="43">
        <v>0</v>
      </c>
      <c r="BI35" s="43">
        <v>0</v>
      </c>
      <c r="BJ35" s="43">
        <v>0</v>
      </c>
      <c r="BK35" s="43">
        <v>0</v>
      </c>
      <c r="BL35" s="43">
        <v>0</v>
      </c>
      <c r="BM35" s="43">
        <v>0</v>
      </c>
      <c r="BN35" s="43">
        <v>0</v>
      </c>
      <c r="BO35" s="43">
        <v>0</v>
      </c>
      <c r="BP35" s="43">
        <v>0</v>
      </c>
      <c r="BQ35" s="43">
        <v>0</v>
      </c>
      <c r="BR35" s="43">
        <v>0</v>
      </c>
      <c r="BS35" s="43">
        <v>0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3">
        <v>0</v>
      </c>
      <c r="CA35" s="43">
        <v>0</v>
      </c>
      <c r="CB35" s="43">
        <v>0</v>
      </c>
      <c r="CC35" s="43">
        <v>0</v>
      </c>
      <c r="CD35" s="43">
        <v>0</v>
      </c>
      <c r="CE35" s="43">
        <v>0.173896</v>
      </c>
      <c r="CF35" s="43">
        <v>3.3249999999999998E-3</v>
      </c>
      <c r="CG35" s="43">
        <v>8.7000000000000001E-5</v>
      </c>
      <c r="CH35" s="43">
        <v>0.30379699999999998</v>
      </c>
      <c r="CI35" s="43">
        <f t="shared" si="0"/>
        <v>410.85095600000005</v>
      </c>
      <c r="CJ35" s="43">
        <v>410.850956</v>
      </c>
      <c r="CK35" s="43">
        <f t="shared" si="1"/>
        <v>0</v>
      </c>
    </row>
    <row r="36" spans="1:89" s="40" customFormat="1">
      <c r="A36" s="39" t="s">
        <v>69</v>
      </c>
      <c r="B36" s="43">
        <v>5.8789999999999997E-3</v>
      </c>
      <c r="C36" s="43">
        <v>1.4737E-2</v>
      </c>
      <c r="D36" s="43">
        <v>2.2783000000000001E-2</v>
      </c>
      <c r="E36" s="43">
        <v>1.6636999999999999E-2</v>
      </c>
      <c r="F36" s="43">
        <v>1.0000000000000001E-5</v>
      </c>
      <c r="G36" s="43">
        <v>0</v>
      </c>
      <c r="H36" s="43">
        <v>4.6700000000000002E-4</v>
      </c>
      <c r="I36" s="43">
        <v>2.4399999999999999E-4</v>
      </c>
      <c r="J36" s="43">
        <v>4.5773000000000001E-2</v>
      </c>
      <c r="K36" s="43">
        <v>1.29169</v>
      </c>
      <c r="L36" s="43">
        <v>1.815928</v>
      </c>
      <c r="M36" s="43">
        <v>1.7958419999999999</v>
      </c>
      <c r="N36" s="43">
        <v>8.7688000000000002E-2</v>
      </c>
      <c r="O36" s="43">
        <v>0.33353300000000002</v>
      </c>
      <c r="P36" s="43">
        <v>1.8900000000000001E-4</v>
      </c>
      <c r="Q36" s="43">
        <v>1.22E-4</v>
      </c>
      <c r="R36" s="43">
        <v>6.0000000000000002E-6</v>
      </c>
      <c r="S36" s="43">
        <v>8.3199999999999995E-4</v>
      </c>
      <c r="T36" s="43">
        <v>90.434315999999995</v>
      </c>
      <c r="U36" s="43">
        <v>6.0000000000000001E-3</v>
      </c>
      <c r="V36" s="43">
        <v>8.6000000000000003E-5</v>
      </c>
      <c r="W36" s="43">
        <v>23.665389999999999</v>
      </c>
      <c r="X36" s="43">
        <v>1.179767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43">
        <v>0</v>
      </c>
      <c r="AF36" s="43">
        <v>0</v>
      </c>
      <c r="AG36" s="43">
        <v>0</v>
      </c>
      <c r="AH36" s="43">
        <v>0</v>
      </c>
      <c r="AI36" s="43">
        <v>0</v>
      </c>
      <c r="AJ36" s="43">
        <v>0</v>
      </c>
      <c r="AK36" s="43">
        <v>0</v>
      </c>
      <c r="AL36" s="43">
        <v>0</v>
      </c>
      <c r="AM36" s="43">
        <v>0</v>
      </c>
      <c r="AN36" s="43">
        <v>0</v>
      </c>
      <c r="AO36" s="43">
        <v>0</v>
      </c>
      <c r="AP36" s="43">
        <v>0</v>
      </c>
      <c r="AQ36" s="43">
        <v>0</v>
      </c>
      <c r="AR36" s="43">
        <v>0</v>
      </c>
      <c r="AS36" s="43">
        <v>0</v>
      </c>
      <c r="AT36" s="43">
        <v>0</v>
      </c>
      <c r="AU36" s="43">
        <v>0</v>
      </c>
      <c r="AV36" s="43">
        <v>0</v>
      </c>
      <c r="AW36" s="43">
        <v>0</v>
      </c>
      <c r="AX36" s="43">
        <v>0</v>
      </c>
      <c r="AY36" s="43">
        <v>0</v>
      </c>
      <c r="AZ36" s="43">
        <v>0</v>
      </c>
      <c r="BA36" s="43">
        <v>0</v>
      </c>
      <c r="BB36" s="43">
        <v>0</v>
      </c>
      <c r="BC36" s="43">
        <v>0</v>
      </c>
      <c r="BD36" s="43">
        <v>0</v>
      </c>
      <c r="BE36" s="43">
        <v>0</v>
      </c>
      <c r="BF36" s="43">
        <v>0</v>
      </c>
      <c r="BG36" s="43">
        <v>0</v>
      </c>
      <c r="BH36" s="43">
        <v>0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3">
        <v>0</v>
      </c>
      <c r="BO36" s="43">
        <v>0</v>
      </c>
      <c r="BP36" s="43">
        <v>0</v>
      </c>
      <c r="BQ36" s="43">
        <v>0</v>
      </c>
      <c r="BR36" s="43">
        <v>0</v>
      </c>
      <c r="BS36" s="43">
        <v>0</v>
      </c>
      <c r="BT36" s="43">
        <v>0</v>
      </c>
      <c r="BU36" s="43">
        <v>0</v>
      </c>
      <c r="BV36" s="43">
        <v>0</v>
      </c>
      <c r="BW36" s="43">
        <v>0</v>
      </c>
      <c r="BX36" s="43">
        <v>0</v>
      </c>
      <c r="BY36" s="43">
        <v>0</v>
      </c>
      <c r="BZ36" s="43">
        <v>0</v>
      </c>
      <c r="CA36" s="43">
        <v>0</v>
      </c>
      <c r="CB36" s="43">
        <v>0</v>
      </c>
      <c r="CC36" s="43">
        <v>0</v>
      </c>
      <c r="CD36" s="43">
        <v>0</v>
      </c>
      <c r="CE36" s="43">
        <v>103.11426400000001</v>
      </c>
      <c r="CF36" s="43">
        <v>1.6206000000000002E-2</v>
      </c>
      <c r="CG36" s="43">
        <v>9.6199999999999996E-4</v>
      </c>
      <c r="CH36" s="43">
        <v>0.811137</v>
      </c>
      <c r="CI36" s="43">
        <f t="shared" si="0"/>
        <v>224.66048799999999</v>
      </c>
      <c r="CJ36" s="43">
        <v>224.66048799999999</v>
      </c>
      <c r="CK36" s="43">
        <f t="shared" si="1"/>
        <v>0</v>
      </c>
    </row>
    <row r="37" spans="1:89" s="40" customFormat="1">
      <c r="A37" s="39" t="s">
        <v>70</v>
      </c>
      <c r="B37" s="43">
        <v>1.6546999999999999E-2</v>
      </c>
      <c r="C37" s="43">
        <v>2.0469999999999999E-2</v>
      </c>
      <c r="D37" s="43">
        <v>193.86226099999999</v>
      </c>
      <c r="E37" s="43">
        <v>37.748956999999997</v>
      </c>
      <c r="F37" s="43">
        <v>3.8000000000000002E-5</v>
      </c>
      <c r="G37" s="43">
        <v>1.9999999999999999E-6</v>
      </c>
      <c r="H37" s="43">
        <v>5.5599999999999996E-4</v>
      </c>
      <c r="I37" s="43">
        <v>0.121866</v>
      </c>
      <c r="J37" s="43">
        <v>25.785198999999999</v>
      </c>
      <c r="K37" s="43">
        <v>2633.545181</v>
      </c>
      <c r="L37" s="43">
        <v>2459.2578050000002</v>
      </c>
      <c r="M37" s="43">
        <v>11.72433</v>
      </c>
      <c r="N37" s="43">
        <v>4.7213999999999999E-2</v>
      </c>
      <c r="O37" s="43">
        <v>0.57578700000000005</v>
      </c>
      <c r="P37" s="43">
        <v>2.52E-4</v>
      </c>
      <c r="Q37" s="43">
        <v>1.5300000000000001E-4</v>
      </c>
      <c r="R37" s="43">
        <v>1.7E-5</v>
      </c>
      <c r="S37" s="43">
        <v>1.9333400000000001</v>
      </c>
      <c r="T37" s="43">
        <v>80.367729999999995</v>
      </c>
      <c r="U37" s="43">
        <v>2.4525730000000001</v>
      </c>
      <c r="V37" s="43">
        <v>0.53272600000000003</v>
      </c>
      <c r="W37" s="43">
        <v>56.977213999999996</v>
      </c>
      <c r="X37" s="43">
        <v>18.241914999999999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43">
        <v>0</v>
      </c>
      <c r="AF37" s="43">
        <v>0</v>
      </c>
      <c r="AG37" s="43">
        <v>0</v>
      </c>
      <c r="AH37" s="43">
        <v>0</v>
      </c>
      <c r="AI37" s="43">
        <v>0</v>
      </c>
      <c r="AJ37" s="43">
        <v>0</v>
      </c>
      <c r="AK37" s="43">
        <v>0</v>
      </c>
      <c r="AL37" s="43">
        <v>0</v>
      </c>
      <c r="AM37" s="43">
        <v>0</v>
      </c>
      <c r="AN37" s="43">
        <v>0</v>
      </c>
      <c r="AO37" s="43">
        <v>0</v>
      </c>
      <c r="AP37" s="43">
        <v>0</v>
      </c>
      <c r="AQ37" s="43">
        <v>0</v>
      </c>
      <c r="AR37" s="43">
        <v>0</v>
      </c>
      <c r="AS37" s="43">
        <v>0</v>
      </c>
      <c r="AT37" s="43">
        <v>0</v>
      </c>
      <c r="AU37" s="43">
        <v>0</v>
      </c>
      <c r="AV37" s="43">
        <v>0</v>
      </c>
      <c r="AW37" s="43">
        <v>0</v>
      </c>
      <c r="AX37" s="43">
        <v>0</v>
      </c>
      <c r="AY37" s="43">
        <v>0</v>
      </c>
      <c r="AZ37" s="43">
        <v>0</v>
      </c>
      <c r="BA37" s="43">
        <v>0</v>
      </c>
      <c r="BB37" s="43">
        <v>0</v>
      </c>
      <c r="BC37" s="43">
        <v>0</v>
      </c>
      <c r="BD37" s="43">
        <v>0</v>
      </c>
      <c r="BE37" s="43">
        <v>0</v>
      </c>
      <c r="BF37" s="43">
        <v>0</v>
      </c>
      <c r="BG37" s="43">
        <v>0</v>
      </c>
      <c r="BH37" s="43">
        <v>0</v>
      </c>
      <c r="BI37" s="43">
        <v>0</v>
      </c>
      <c r="BJ37" s="43">
        <v>0</v>
      </c>
      <c r="BK37" s="43">
        <v>0</v>
      </c>
      <c r="BL37" s="43">
        <v>0</v>
      </c>
      <c r="BM37" s="43">
        <v>0</v>
      </c>
      <c r="BN37" s="43">
        <v>0</v>
      </c>
      <c r="BO37" s="43">
        <v>0</v>
      </c>
      <c r="BP37" s="43">
        <v>0</v>
      </c>
      <c r="BQ37" s="43">
        <v>0</v>
      </c>
      <c r="BR37" s="43">
        <v>0</v>
      </c>
      <c r="BS37" s="43">
        <v>0</v>
      </c>
      <c r="BT37" s="43">
        <v>0</v>
      </c>
      <c r="BU37" s="43">
        <v>0</v>
      </c>
      <c r="BV37" s="43">
        <v>0</v>
      </c>
      <c r="BW37" s="43">
        <v>0</v>
      </c>
      <c r="BX37" s="43">
        <v>0</v>
      </c>
      <c r="BY37" s="43">
        <v>0</v>
      </c>
      <c r="BZ37" s="43">
        <v>0</v>
      </c>
      <c r="CA37" s="43">
        <v>0</v>
      </c>
      <c r="CB37" s="43">
        <v>0</v>
      </c>
      <c r="CC37" s="43">
        <v>0</v>
      </c>
      <c r="CD37" s="43">
        <v>0</v>
      </c>
      <c r="CE37" s="43">
        <v>10370.065887999999</v>
      </c>
      <c r="CF37" s="43">
        <v>2.9567E-2</v>
      </c>
      <c r="CG37" s="43">
        <v>1.6100000000000001E-3</v>
      </c>
      <c r="CH37" s="43">
        <v>3561.5926930000001</v>
      </c>
      <c r="CI37" s="43">
        <f t="shared" ref="CI37:CI68" si="2">SUM(B37:CH37)</f>
        <v>19454.901890999998</v>
      </c>
      <c r="CJ37" s="43">
        <v>19454.801016000001</v>
      </c>
      <c r="CK37" s="43">
        <f t="shared" si="1"/>
        <v>0.10087499999644933</v>
      </c>
    </row>
    <row r="38" spans="1:89" s="40" customFormat="1">
      <c r="A38" s="39" t="s">
        <v>71</v>
      </c>
      <c r="B38" s="43">
        <v>8.2539999999999992E-3</v>
      </c>
      <c r="C38" s="43">
        <v>1.158955</v>
      </c>
      <c r="D38" s="43">
        <v>0.74312699999999998</v>
      </c>
      <c r="E38" s="43">
        <v>19.739183000000001</v>
      </c>
      <c r="F38" s="43">
        <v>8.2999999999999998E-5</v>
      </c>
      <c r="G38" s="43">
        <v>3.0000000000000001E-6</v>
      </c>
      <c r="H38" s="43">
        <v>8.0599999999999997E-4</v>
      </c>
      <c r="I38" s="43">
        <v>1.5969999999999999E-3</v>
      </c>
      <c r="J38" s="43">
        <v>2.8200000000000002E-4</v>
      </c>
      <c r="K38" s="43">
        <v>0.29578300000000002</v>
      </c>
      <c r="L38" s="43">
        <v>549.51486299999999</v>
      </c>
      <c r="M38" s="43">
        <v>15.939246000000001</v>
      </c>
      <c r="N38" s="43">
        <v>2.9359999999999998E-3</v>
      </c>
      <c r="O38" s="43">
        <v>0.51015100000000002</v>
      </c>
      <c r="P38" s="43">
        <v>4.1800000000000002E-4</v>
      </c>
      <c r="Q38" s="43">
        <v>3.7500000000000001E-4</v>
      </c>
      <c r="R38" s="43">
        <v>9.7E-5</v>
      </c>
      <c r="S38" s="43">
        <v>4.4512980000000004</v>
      </c>
      <c r="T38" s="43">
        <v>50.866781000000003</v>
      </c>
      <c r="U38" s="43">
        <v>0.132907</v>
      </c>
      <c r="V38" s="43">
        <v>4.4099999999999999E-4</v>
      </c>
      <c r="W38" s="43">
        <v>30.53322</v>
      </c>
      <c r="X38" s="43">
        <v>26.456261999999999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43">
        <v>0</v>
      </c>
      <c r="AF38" s="43">
        <v>0</v>
      </c>
      <c r="AG38" s="43">
        <v>0</v>
      </c>
      <c r="AH38" s="43">
        <v>0</v>
      </c>
      <c r="AI38" s="43">
        <v>0</v>
      </c>
      <c r="AJ38" s="43">
        <v>0</v>
      </c>
      <c r="AK38" s="43">
        <v>0</v>
      </c>
      <c r="AL38" s="43">
        <v>0</v>
      </c>
      <c r="AM38" s="43">
        <v>0</v>
      </c>
      <c r="AN38" s="43">
        <v>0</v>
      </c>
      <c r="AO38" s="43">
        <v>0</v>
      </c>
      <c r="AP38" s="43">
        <v>0</v>
      </c>
      <c r="AQ38" s="43">
        <v>0</v>
      </c>
      <c r="AR38" s="43">
        <v>0</v>
      </c>
      <c r="AS38" s="43">
        <v>0</v>
      </c>
      <c r="AT38" s="43">
        <v>0</v>
      </c>
      <c r="AU38" s="43">
        <v>0</v>
      </c>
      <c r="AV38" s="43">
        <v>0</v>
      </c>
      <c r="AW38" s="43">
        <v>0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3">
        <v>0</v>
      </c>
      <c r="BF38" s="43">
        <v>0</v>
      </c>
      <c r="BG38" s="43">
        <v>0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0</v>
      </c>
      <c r="BY38" s="43">
        <v>0</v>
      </c>
      <c r="BZ38" s="43">
        <v>0</v>
      </c>
      <c r="CA38" s="43">
        <v>0</v>
      </c>
      <c r="CB38" s="43">
        <v>0</v>
      </c>
      <c r="CC38" s="43">
        <v>0</v>
      </c>
      <c r="CD38" s="43">
        <v>0</v>
      </c>
      <c r="CE38" s="43">
        <v>506.091701</v>
      </c>
      <c r="CF38" s="43">
        <v>463.80740500000002</v>
      </c>
      <c r="CG38" s="43">
        <v>1.4289999999999999E-3</v>
      </c>
      <c r="CH38" s="43">
        <v>4993.0722349999996</v>
      </c>
      <c r="CI38" s="43">
        <f t="shared" si="2"/>
        <v>6663.3298379999997</v>
      </c>
      <c r="CJ38" s="43">
        <v>6663.3298379999997</v>
      </c>
      <c r="CK38" s="43">
        <f t="shared" si="1"/>
        <v>0</v>
      </c>
    </row>
    <row r="39" spans="1:89" s="40" customFormat="1">
      <c r="A39" s="39" t="s">
        <v>72</v>
      </c>
      <c r="B39" s="43">
        <v>67.819697000000005</v>
      </c>
      <c r="C39" s="43">
        <v>9.5500670000000003</v>
      </c>
      <c r="D39" s="43">
        <v>26.228166999999999</v>
      </c>
      <c r="E39" s="43">
        <v>84.273036000000005</v>
      </c>
      <c r="F39" s="43">
        <v>8.5400000000000005E-4</v>
      </c>
      <c r="G39" s="43">
        <v>5.5599000000000003E-2</v>
      </c>
      <c r="H39" s="43">
        <v>20.227971</v>
      </c>
      <c r="I39" s="43">
        <v>1.8659920000000001</v>
      </c>
      <c r="J39" s="43">
        <v>9.0912609999999994</v>
      </c>
      <c r="K39" s="43">
        <v>232.41825700000001</v>
      </c>
      <c r="L39" s="43">
        <v>169.59629200000001</v>
      </c>
      <c r="M39" s="43">
        <v>229.31017199999999</v>
      </c>
      <c r="N39" s="43">
        <v>30.770261000000001</v>
      </c>
      <c r="O39" s="43">
        <v>25.077604000000001</v>
      </c>
      <c r="P39" s="43">
        <v>101.48052300000001</v>
      </c>
      <c r="Q39" s="43">
        <v>16.447013999999999</v>
      </c>
      <c r="R39" s="43">
        <v>1.152E-3</v>
      </c>
      <c r="S39" s="43">
        <v>198.03092000000001</v>
      </c>
      <c r="T39" s="43">
        <v>281.451909</v>
      </c>
      <c r="U39" s="43">
        <v>443.35230200000001</v>
      </c>
      <c r="V39" s="43">
        <v>6.5953039999999996</v>
      </c>
      <c r="W39" s="43">
        <v>154.77528599999999</v>
      </c>
      <c r="X39" s="43">
        <v>132.24802399999999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43">
        <v>0</v>
      </c>
      <c r="AF39" s="43">
        <v>0</v>
      </c>
      <c r="AG39" s="43">
        <v>0</v>
      </c>
      <c r="AH39" s="43">
        <v>0</v>
      </c>
      <c r="AI39" s="43">
        <v>0</v>
      </c>
      <c r="AJ39" s="43">
        <v>0</v>
      </c>
      <c r="AK39" s="43">
        <v>0</v>
      </c>
      <c r="AL39" s="43">
        <v>0</v>
      </c>
      <c r="AM39" s="43">
        <v>0</v>
      </c>
      <c r="AN39" s="43">
        <v>0</v>
      </c>
      <c r="AO39" s="43">
        <v>0</v>
      </c>
      <c r="AP39" s="43">
        <v>0</v>
      </c>
      <c r="AQ39" s="43">
        <v>0</v>
      </c>
      <c r="AR39" s="43">
        <v>0</v>
      </c>
      <c r="AS39" s="43">
        <v>0</v>
      </c>
      <c r="AT39" s="43">
        <v>0</v>
      </c>
      <c r="AU39" s="43">
        <v>0</v>
      </c>
      <c r="AV39" s="43">
        <v>0</v>
      </c>
      <c r="AW39" s="43">
        <v>0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0</v>
      </c>
      <c r="BZ39" s="43">
        <v>0</v>
      </c>
      <c r="CA39" s="43">
        <v>0</v>
      </c>
      <c r="CB39" s="43">
        <v>0</v>
      </c>
      <c r="CC39" s="43">
        <v>0</v>
      </c>
      <c r="CD39" s="43">
        <v>0</v>
      </c>
      <c r="CE39" s="43">
        <v>458.207334</v>
      </c>
      <c r="CF39" s="43">
        <v>540.89284899999996</v>
      </c>
      <c r="CG39" s="43">
        <v>1.6181999999999998E-2</v>
      </c>
      <c r="CH39" s="43">
        <v>175.15775600000001</v>
      </c>
      <c r="CI39" s="43">
        <f t="shared" si="2"/>
        <v>3414.9417849999995</v>
      </c>
      <c r="CJ39" s="43">
        <v>3414.941785</v>
      </c>
      <c r="CK39" s="43">
        <f t="shared" si="1"/>
        <v>0</v>
      </c>
    </row>
    <row r="40" spans="1:89" s="40" customFormat="1">
      <c r="A40" s="39" t="s">
        <v>73</v>
      </c>
      <c r="B40" s="43">
        <v>1.2888999999999999E-2</v>
      </c>
      <c r="C40" s="43">
        <v>1.2722000000000001E-2</v>
      </c>
      <c r="D40" s="43">
        <v>4.3885990000000001</v>
      </c>
      <c r="E40" s="43">
        <v>1.4707E-2</v>
      </c>
      <c r="F40" s="43">
        <v>1.5799999999999999E-4</v>
      </c>
      <c r="G40" s="43">
        <v>2.0999999999999999E-5</v>
      </c>
      <c r="H40" s="43">
        <v>7.9649999999999999E-3</v>
      </c>
      <c r="I40" s="43">
        <v>3.5519000000000002E-2</v>
      </c>
      <c r="J40" s="43">
        <v>0.28119300000000003</v>
      </c>
      <c r="K40" s="43">
        <v>0.868201</v>
      </c>
      <c r="L40" s="43">
        <v>0.26940999999999998</v>
      </c>
      <c r="M40" s="43">
        <v>8.9950019999999995</v>
      </c>
      <c r="N40" s="43">
        <v>0.134323</v>
      </c>
      <c r="O40" s="43">
        <v>18.232824000000001</v>
      </c>
      <c r="P40" s="43">
        <v>2.846E-3</v>
      </c>
      <c r="Q40" s="43">
        <v>1.243E-3</v>
      </c>
      <c r="R40" s="43">
        <v>2.9300000000000002E-4</v>
      </c>
      <c r="S40" s="43">
        <v>638.34369900000002</v>
      </c>
      <c r="T40" s="43">
        <v>6.7325879999999998</v>
      </c>
      <c r="U40" s="43">
        <v>2.6289E-2</v>
      </c>
      <c r="V40" s="43">
        <v>4.5300000000000001E-4</v>
      </c>
      <c r="W40" s="43">
        <v>0.33340700000000001</v>
      </c>
      <c r="X40" s="43">
        <v>1.2019E-2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43">
        <v>0</v>
      </c>
      <c r="AF40" s="43">
        <v>0</v>
      </c>
      <c r="AG40" s="43">
        <v>0</v>
      </c>
      <c r="AH40" s="43">
        <v>0</v>
      </c>
      <c r="AI40" s="43">
        <v>0</v>
      </c>
      <c r="AJ40" s="43">
        <v>0</v>
      </c>
      <c r="AK40" s="43">
        <v>0</v>
      </c>
      <c r="AL40" s="43">
        <v>0</v>
      </c>
      <c r="AM40" s="43">
        <v>0</v>
      </c>
      <c r="AN40" s="43">
        <v>0</v>
      </c>
      <c r="AO40" s="43">
        <v>0</v>
      </c>
      <c r="AP40" s="43">
        <v>0</v>
      </c>
      <c r="AQ40" s="43">
        <v>0</v>
      </c>
      <c r="AR40" s="43">
        <v>0</v>
      </c>
      <c r="AS40" s="43">
        <v>0</v>
      </c>
      <c r="AT40" s="43">
        <v>0</v>
      </c>
      <c r="AU40" s="43">
        <v>0</v>
      </c>
      <c r="AV40" s="43">
        <v>0</v>
      </c>
      <c r="AW40" s="43">
        <v>0</v>
      </c>
      <c r="AX40" s="43">
        <v>0</v>
      </c>
      <c r="AY40" s="43">
        <v>0</v>
      </c>
      <c r="AZ40" s="43">
        <v>0</v>
      </c>
      <c r="BA40" s="43">
        <v>0</v>
      </c>
      <c r="BB40" s="43">
        <v>0</v>
      </c>
      <c r="BC40" s="43">
        <v>0</v>
      </c>
      <c r="BD40" s="43">
        <v>0</v>
      </c>
      <c r="BE40" s="43">
        <v>0</v>
      </c>
      <c r="BF40" s="43">
        <v>0</v>
      </c>
      <c r="BG40" s="43">
        <v>0</v>
      </c>
      <c r="BH40" s="43">
        <v>0</v>
      </c>
      <c r="BI40" s="43">
        <v>0</v>
      </c>
      <c r="BJ40" s="43">
        <v>0</v>
      </c>
      <c r="BK40" s="43">
        <v>0</v>
      </c>
      <c r="BL40" s="43">
        <v>0</v>
      </c>
      <c r="BM40" s="43">
        <v>0</v>
      </c>
      <c r="BN40" s="43">
        <v>0</v>
      </c>
      <c r="BO40" s="43">
        <v>0</v>
      </c>
      <c r="BP40" s="43">
        <v>0</v>
      </c>
      <c r="BQ40" s="43">
        <v>0</v>
      </c>
      <c r="BR40" s="43">
        <v>0</v>
      </c>
      <c r="BS40" s="43">
        <v>0</v>
      </c>
      <c r="BT40" s="43">
        <v>0</v>
      </c>
      <c r="BU40" s="43">
        <v>0</v>
      </c>
      <c r="BV40" s="43">
        <v>0</v>
      </c>
      <c r="BW40" s="43">
        <v>0</v>
      </c>
      <c r="BX40" s="43">
        <v>0</v>
      </c>
      <c r="BY40" s="43">
        <v>0</v>
      </c>
      <c r="BZ40" s="43">
        <v>0</v>
      </c>
      <c r="CA40" s="43">
        <v>0</v>
      </c>
      <c r="CB40" s="43">
        <v>0</v>
      </c>
      <c r="CC40" s="43">
        <v>0</v>
      </c>
      <c r="CD40" s="43">
        <v>0</v>
      </c>
      <c r="CE40" s="43">
        <v>185.02830399999999</v>
      </c>
      <c r="CF40" s="43">
        <v>4.1027000000000001E-2</v>
      </c>
      <c r="CG40" s="43">
        <v>8.8500000000000004E-4</v>
      </c>
      <c r="CH40" s="43">
        <v>55.786718</v>
      </c>
      <c r="CI40" s="43">
        <f t="shared" si="2"/>
        <v>919.56330400000002</v>
      </c>
      <c r="CJ40" s="43">
        <v>919.56330400000002</v>
      </c>
      <c r="CK40" s="43">
        <f t="shared" si="1"/>
        <v>0</v>
      </c>
    </row>
    <row r="41" spans="1:89" s="40" customFormat="1">
      <c r="A41" s="39" t="s">
        <v>74</v>
      </c>
      <c r="B41" s="43">
        <v>9.6699999999999998E-3</v>
      </c>
      <c r="C41" s="43">
        <v>1.5436999999999999E-2</v>
      </c>
      <c r="D41" s="43">
        <v>4.2309450000000002</v>
      </c>
      <c r="E41" s="43">
        <v>12.988056</v>
      </c>
      <c r="F41" s="43">
        <v>2.5500000000000002E-4</v>
      </c>
      <c r="G41" s="43">
        <v>4.1327999999999997E-2</v>
      </c>
      <c r="H41" s="43">
        <v>5.0610000000000004E-3</v>
      </c>
      <c r="I41" s="43">
        <v>0.737676</v>
      </c>
      <c r="J41" s="43">
        <v>2.9489049999999999</v>
      </c>
      <c r="K41" s="43">
        <v>86.48612</v>
      </c>
      <c r="L41" s="43">
        <v>41.132961000000002</v>
      </c>
      <c r="M41" s="43">
        <v>114.66022700000001</v>
      </c>
      <c r="N41" s="43">
        <v>5.6761039999999996</v>
      </c>
      <c r="O41" s="43">
        <v>514.158728</v>
      </c>
      <c r="P41" s="43">
        <v>4.0920000000000002E-3</v>
      </c>
      <c r="Q41" s="43">
        <v>1.2390000000000001E-3</v>
      </c>
      <c r="R41" s="43">
        <v>1.95E-4</v>
      </c>
      <c r="S41" s="43">
        <v>949.32882600000005</v>
      </c>
      <c r="T41" s="43">
        <v>5.3169000000000004</v>
      </c>
      <c r="U41" s="43">
        <v>2.0173610000000002</v>
      </c>
      <c r="V41" s="43">
        <v>9.1E-4</v>
      </c>
      <c r="W41" s="43">
        <v>33.968490000000003</v>
      </c>
      <c r="X41" s="43">
        <v>1.097666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43">
        <v>0</v>
      </c>
      <c r="AF41" s="43">
        <v>0</v>
      </c>
      <c r="AG41" s="43">
        <v>0</v>
      </c>
      <c r="AH41" s="43">
        <v>0</v>
      </c>
      <c r="AI41" s="43">
        <v>0</v>
      </c>
      <c r="AJ41" s="43">
        <v>0</v>
      </c>
      <c r="AK41" s="43">
        <v>0</v>
      </c>
      <c r="AL41" s="43">
        <v>0</v>
      </c>
      <c r="AM41" s="43">
        <v>0</v>
      </c>
      <c r="AN41" s="43">
        <v>0</v>
      </c>
      <c r="AO41" s="43">
        <v>0</v>
      </c>
      <c r="AP41" s="43">
        <v>0</v>
      </c>
      <c r="AQ41" s="43">
        <v>0</v>
      </c>
      <c r="AR41" s="43">
        <v>0</v>
      </c>
      <c r="AS41" s="43">
        <v>0</v>
      </c>
      <c r="AT41" s="43">
        <v>0</v>
      </c>
      <c r="AU41" s="43">
        <v>0</v>
      </c>
      <c r="AV41" s="43">
        <v>0</v>
      </c>
      <c r="AW41" s="43">
        <v>0</v>
      </c>
      <c r="AX41" s="43">
        <v>0</v>
      </c>
      <c r="AY41" s="43">
        <v>0</v>
      </c>
      <c r="AZ41" s="43">
        <v>0</v>
      </c>
      <c r="BA41" s="43">
        <v>0</v>
      </c>
      <c r="BB41" s="43">
        <v>0</v>
      </c>
      <c r="BC41" s="43">
        <v>0</v>
      </c>
      <c r="BD41" s="43">
        <v>0</v>
      </c>
      <c r="BE41" s="43">
        <v>0</v>
      </c>
      <c r="BF41" s="43">
        <v>0</v>
      </c>
      <c r="BG41" s="43">
        <v>0</v>
      </c>
      <c r="BH41" s="43">
        <v>0</v>
      </c>
      <c r="BI41" s="43">
        <v>0</v>
      </c>
      <c r="BJ41" s="43">
        <v>0</v>
      </c>
      <c r="BK41" s="43">
        <v>0</v>
      </c>
      <c r="BL41" s="43">
        <v>0</v>
      </c>
      <c r="BM41" s="43">
        <v>0</v>
      </c>
      <c r="BN41" s="43">
        <v>0</v>
      </c>
      <c r="BO41" s="43">
        <v>0</v>
      </c>
      <c r="BP41" s="43">
        <v>0</v>
      </c>
      <c r="BQ41" s="43">
        <v>0</v>
      </c>
      <c r="BR41" s="43">
        <v>0</v>
      </c>
      <c r="BS41" s="43">
        <v>0</v>
      </c>
      <c r="BT41" s="43">
        <v>0</v>
      </c>
      <c r="BU41" s="43">
        <v>0</v>
      </c>
      <c r="BV41" s="43">
        <v>0</v>
      </c>
      <c r="BW41" s="43">
        <v>0</v>
      </c>
      <c r="BX41" s="43">
        <v>0</v>
      </c>
      <c r="BY41" s="43">
        <v>0</v>
      </c>
      <c r="BZ41" s="43">
        <v>0</v>
      </c>
      <c r="CA41" s="43">
        <v>0</v>
      </c>
      <c r="CB41" s="43">
        <v>0</v>
      </c>
      <c r="CC41" s="43">
        <v>0</v>
      </c>
      <c r="CD41" s="43">
        <v>0</v>
      </c>
      <c r="CE41" s="43">
        <v>1.3436300000000001</v>
      </c>
      <c r="CF41" s="43">
        <v>472.43755299999998</v>
      </c>
      <c r="CG41" s="43">
        <v>4.4000000000000002E-4</v>
      </c>
      <c r="CH41" s="43">
        <v>14.862532</v>
      </c>
      <c r="CI41" s="43">
        <f t="shared" si="2"/>
        <v>2263.4713069999998</v>
      </c>
      <c r="CJ41" s="43">
        <v>2263.4713069999998</v>
      </c>
      <c r="CK41" s="43">
        <f t="shared" si="1"/>
        <v>0</v>
      </c>
    </row>
    <row r="42" spans="1:89" s="40" customFormat="1">
      <c r="A42" s="39" t="s">
        <v>75</v>
      </c>
      <c r="B42" s="43">
        <v>53.32188</v>
      </c>
      <c r="C42" s="43">
        <v>3.1887590000000001</v>
      </c>
      <c r="D42" s="43">
        <v>10.190155000000001</v>
      </c>
      <c r="E42" s="43">
        <v>9.9517999999999995E-2</v>
      </c>
      <c r="F42" s="43">
        <v>6.0000000000000002E-6</v>
      </c>
      <c r="G42" s="43">
        <v>2.5099999999999998E-4</v>
      </c>
      <c r="H42" s="43">
        <v>2.8899999999999998E-4</v>
      </c>
      <c r="I42" s="43">
        <v>27.791739</v>
      </c>
      <c r="J42" s="43">
        <v>0.40692499999999998</v>
      </c>
      <c r="K42" s="43">
        <v>91.048036999999994</v>
      </c>
      <c r="L42" s="43">
        <v>19.806198999999999</v>
      </c>
      <c r="M42" s="43">
        <v>185.31788800000001</v>
      </c>
      <c r="N42" s="43">
        <v>102.451717</v>
      </c>
      <c r="O42" s="43">
        <v>232.11640199999999</v>
      </c>
      <c r="P42" s="43">
        <v>154.917023</v>
      </c>
      <c r="Q42" s="43">
        <v>2.0699999999999999E-4</v>
      </c>
      <c r="R42" s="43">
        <v>2.3770000000000002E-3</v>
      </c>
      <c r="S42" s="43">
        <v>9.8229330000000008</v>
      </c>
      <c r="T42" s="43">
        <v>209.27969400000001</v>
      </c>
      <c r="U42" s="43">
        <v>8.7824760000000008</v>
      </c>
      <c r="V42" s="43">
        <v>4.7732359999999998</v>
      </c>
      <c r="W42" s="43">
        <v>35.889578999999998</v>
      </c>
      <c r="X42" s="43">
        <v>62.125444999999999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43">
        <v>0</v>
      </c>
      <c r="AF42" s="43">
        <v>0</v>
      </c>
      <c r="AG42" s="43">
        <v>0</v>
      </c>
      <c r="AH42" s="43">
        <v>0</v>
      </c>
      <c r="AI42" s="43">
        <v>0</v>
      </c>
      <c r="AJ42" s="43">
        <v>0</v>
      </c>
      <c r="AK42" s="43">
        <v>0</v>
      </c>
      <c r="AL42" s="43">
        <v>0</v>
      </c>
      <c r="AM42" s="43">
        <v>0</v>
      </c>
      <c r="AN42" s="43">
        <v>0</v>
      </c>
      <c r="AO42" s="43">
        <v>0</v>
      </c>
      <c r="AP42" s="43">
        <v>0</v>
      </c>
      <c r="AQ42" s="43">
        <v>0</v>
      </c>
      <c r="AR42" s="43">
        <v>0</v>
      </c>
      <c r="AS42" s="43">
        <v>0</v>
      </c>
      <c r="AT42" s="43">
        <v>0</v>
      </c>
      <c r="AU42" s="43">
        <v>0</v>
      </c>
      <c r="AV42" s="43">
        <v>0</v>
      </c>
      <c r="AW42" s="43">
        <v>0</v>
      </c>
      <c r="AX42" s="43">
        <v>0</v>
      </c>
      <c r="AY42" s="43">
        <v>0</v>
      </c>
      <c r="AZ42" s="43">
        <v>0</v>
      </c>
      <c r="BA42" s="43">
        <v>0</v>
      </c>
      <c r="BB42" s="43">
        <v>0</v>
      </c>
      <c r="BC42" s="43">
        <v>0</v>
      </c>
      <c r="BD42" s="43">
        <v>0</v>
      </c>
      <c r="BE42" s="43">
        <v>0</v>
      </c>
      <c r="BF42" s="43">
        <v>0</v>
      </c>
      <c r="BG42" s="43">
        <v>0</v>
      </c>
      <c r="BH42" s="43">
        <v>0</v>
      </c>
      <c r="BI42" s="43">
        <v>0</v>
      </c>
      <c r="BJ42" s="43">
        <v>0</v>
      </c>
      <c r="BK42" s="43">
        <v>0</v>
      </c>
      <c r="BL42" s="43">
        <v>0</v>
      </c>
      <c r="BM42" s="43">
        <v>0</v>
      </c>
      <c r="BN42" s="43">
        <v>0</v>
      </c>
      <c r="BO42" s="43">
        <v>0</v>
      </c>
      <c r="BP42" s="43">
        <v>0</v>
      </c>
      <c r="BQ42" s="43">
        <v>0</v>
      </c>
      <c r="BR42" s="43">
        <v>0</v>
      </c>
      <c r="BS42" s="43">
        <v>0</v>
      </c>
      <c r="BT42" s="43">
        <v>0</v>
      </c>
      <c r="BU42" s="43">
        <v>0</v>
      </c>
      <c r="BV42" s="43">
        <v>0</v>
      </c>
      <c r="BW42" s="43">
        <v>0</v>
      </c>
      <c r="BX42" s="43">
        <v>0</v>
      </c>
      <c r="BY42" s="43">
        <v>0</v>
      </c>
      <c r="BZ42" s="43">
        <v>0</v>
      </c>
      <c r="CA42" s="43">
        <v>0</v>
      </c>
      <c r="CB42" s="43">
        <v>0</v>
      </c>
      <c r="CC42" s="43">
        <v>0</v>
      </c>
      <c r="CD42" s="43">
        <v>0</v>
      </c>
      <c r="CE42" s="43">
        <v>1074.4696039999999</v>
      </c>
      <c r="CF42" s="43">
        <v>1.2E-5</v>
      </c>
      <c r="CG42" s="43">
        <v>1.9999999999999999E-6</v>
      </c>
      <c r="CH42" s="43">
        <v>4.57E-4</v>
      </c>
      <c r="CI42" s="43">
        <f t="shared" si="2"/>
        <v>2285.8028100000001</v>
      </c>
      <c r="CJ42" s="43">
        <v>2285.8028100000001</v>
      </c>
      <c r="CK42" s="43">
        <f t="shared" si="1"/>
        <v>0</v>
      </c>
    </row>
    <row r="43" spans="1:89" s="40" customFormat="1">
      <c r="A43" s="39" t="s">
        <v>76</v>
      </c>
      <c r="B43" s="43">
        <v>0.64891100000000002</v>
      </c>
      <c r="C43" s="43">
        <v>4.5767939999999996</v>
      </c>
      <c r="D43" s="43">
        <v>1.686687</v>
      </c>
      <c r="E43" s="43">
        <v>1.533245</v>
      </c>
      <c r="F43" s="43">
        <v>9.9999999999999995E-7</v>
      </c>
      <c r="G43" s="43">
        <v>1.7100000000000001E-4</v>
      </c>
      <c r="H43" s="43">
        <v>0</v>
      </c>
      <c r="I43" s="43">
        <v>1.40985</v>
      </c>
      <c r="J43" s="43">
        <v>5.0369999999999998E-3</v>
      </c>
      <c r="K43" s="43">
        <v>3.8888210000000001</v>
      </c>
      <c r="L43" s="43">
        <v>0.73467199999999999</v>
      </c>
      <c r="M43" s="43">
        <v>15.754013</v>
      </c>
      <c r="N43" s="43">
        <v>10.368997999999999</v>
      </c>
      <c r="O43" s="43">
        <v>10.257866</v>
      </c>
      <c r="P43" s="43">
        <v>357.02181999999999</v>
      </c>
      <c r="Q43" s="43">
        <v>1.9999999999999999E-6</v>
      </c>
      <c r="R43" s="43">
        <v>3.6570000000000001E-3</v>
      </c>
      <c r="S43" s="43">
        <v>0.48402299999999998</v>
      </c>
      <c r="T43" s="43">
        <v>8.9163350000000001</v>
      </c>
      <c r="U43" s="43">
        <v>0.41689799999999999</v>
      </c>
      <c r="V43" s="43">
        <v>5.3930000000000002E-3</v>
      </c>
      <c r="W43" s="43">
        <v>0.177481</v>
      </c>
      <c r="X43" s="43">
        <v>3.8848389999999999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43">
        <v>0</v>
      </c>
      <c r="AF43" s="43">
        <v>0</v>
      </c>
      <c r="AG43" s="43">
        <v>0</v>
      </c>
      <c r="AH43" s="43">
        <v>0</v>
      </c>
      <c r="AI43" s="43">
        <v>0</v>
      </c>
      <c r="AJ43" s="43">
        <v>0</v>
      </c>
      <c r="AK43" s="43">
        <v>0</v>
      </c>
      <c r="AL43" s="43">
        <v>0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0</v>
      </c>
      <c r="AT43" s="43">
        <v>0</v>
      </c>
      <c r="AU43" s="43">
        <v>0</v>
      </c>
      <c r="AV43" s="43">
        <v>0</v>
      </c>
      <c r="AW43" s="43">
        <v>0</v>
      </c>
      <c r="AX43" s="43">
        <v>0</v>
      </c>
      <c r="AY43" s="43">
        <v>0</v>
      </c>
      <c r="AZ43" s="43">
        <v>0</v>
      </c>
      <c r="BA43" s="43">
        <v>0</v>
      </c>
      <c r="BB43" s="43">
        <v>0</v>
      </c>
      <c r="BC43" s="43">
        <v>0</v>
      </c>
      <c r="BD43" s="43">
        <v>0</v>
      </c>
      <c r="BE43" s="43">
        <v>0</v>
      </c>
      <c r="BF43" s="43">
        <v>0</v>
      </c>
      <c r="BG43" s="43">
        <v>0</v>
      </c>
      <c r="BH43" s="43">
        <v>0</v>
      </c>
      <c r="BI43" s="43">
        <v>0</v>
      </c>
      <c r="BJ43" s="43">
        <v>0</v>
      </c>
      <c r="BK43" s="43">
        <v>0</v>
      </c>
      <c r="BL43" s="43">
        <v>0</v>
      </c>
      <c r="BM43" s="43">
        <v>0</v>
      </c>
      <c r="BN43" s="43">
        <v>0</v>
      </c>
      <c r="BO43" s="43">
        <v>0</v>
      </c>
      <c r="BP43" s="43">
        <v>0</v>
      </c>
      <c r="BQ43" s="43">
        <v>0</v>
      </c>
      <c r="BR43" s="43">
        <v>0</v>
      </c>
      <c r="BS43" s="43">
        <v>0</v>
      </c>
      <c r="BT43" s="43">
        <v>0</v>
      </c>
      <c r="BU43" s="43">
        <v>0</v>
      </c>
      <c r="BV43" s="43">
        <v>0</v>
      </c>
      <c r="BW43" s="43">
        <v>0</v>
      </c>
      <c r="BX43" s="43">
        <v>0</v>
      </c>
      <c r="BY43" s="43">
        <v>0</v>
      </c>
      <c r="BZ43" s="43">
        <v>0</v>
      </c>
      <c r="CA43" s="43">
        <v>0</v>
      </c>
      <c r="CB43" s="43">
        <v>0</v>
      </c>
      <c r="CC43" s="43">
        <v>0</v>
      </c>
      <c r="CD43" s="43">
        <v>0</v>
      </c>
      <c r="CE43" s="43">
        <v>83.523178000000001</v>
      </c>
      <c r="CF43" s="43">
        <v>1.9999999999999999E-6</v>
      </c>
      <c r="CG43" s="43">
        <v>9.9999999999999995E-7</v>
      </c>
      <c r="CH43" s="43">
        <v>9.3999999999999994E-5</v>
      </c>
      <c r="CI43" s="43">
        <f t="shared" si="2"/>
        <v>505.29878899999994</v>
      </c>
      <c r="CJ43" s="43">
        <v>505.298789</v>
      </c>
      <c r="CK43" s="43">
        <f t="shared" si="1"/>
        <v>0</v>
      </c>
    </row>
    <row r="44" spans="1:89" s="40" customFormat="1">
      <c r="A44" s="39" t="s">
        <v>77</v>
      </c>
      <c r="B44" s="43">
        <v>1.0821000000000001E-2</v>
      </c>
      <c r="C44" s="43">
        <v>2.7097E-2</v>
      </c>
      <c r="D44" s="43">
        <v>6.9420000000000003E-3</v>
      </c>
      <c r="E44" s="43">
        <v>1.1542999999999999E-2</v>
      </c>
      <c r="F44" s="43">
        <v>2.6999999999999999E-5</v>
      </c>
      <c r="G44" s="43">
        <v>1.9999999999999999E-6</v>
      </c>
      <c r="H44" s="43">
        <v>1.0070000000000001E-3</v>
      </c>
      <c r="I44" s="43">
        <v>1.0709999999999999E-3</v>
      </c>
      <c r="J44" s="43">
        <v>8.1800000000000004E-4</v>
      </c>
      <c r="K44" s="43">
        <v>3.4668999999999998E-2</v>
      </c>
      <c r="L44" s="43">
        <v>7.9629999999999996E-3</v>
      </c>
      <c r="M44" s="43">
        <v>4.5050000000000003E-3</v>
      </c>
      <c r="N44" s="43">
        <v>1.436E-3</v>
      </c>
      <c r="O44" s="43">
        <v>3.6359999999999999E-3</v>
      </c>
      <c r="P44" s="43">
        <v>5.0480000000000004E-3</v>
      </c>
      <c r="Q44" s="43">
        <v>7.8299999999999995E-4</v>
      </c>
      <c r="R44" s="43">
        <v>2.3280000000000002E-3</v>
      </c>
      <c r="S44" s="43">
        <v>1.0557E-2</v>
      </c>
      <c r="T44" s="43">
        <v>3.4682999999999999E-2</v>
      </c>
      <c r="U44" s="43">
        <v>2.7460999999999999E-2</v>
      </c>
      <c r="V44" s="43">
        <v>4.9700000000000005E-4</v>
      </c>
      <c r="W44" s="43">
        <v>1.5552E-2</v>
      </c>
      <c r="X44" s="43">
        <v>2.6117000000000001E-2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43">
        <v>0</v>
      </c>
      <c r="AF44" s="43">
        <v>0</v>
      </c>
      <c r="AG44" s="43">
        <v>0</v>
      </c>
      <c r="AH44" s="43">
        <v>0</v>
      </c>
      <c r="AI44" s="43">
        <v>0</v>
      </c>
      <c r="AJ44" s="43">
        <v>0</v>
      </c>
      <c r="AK44" s="43">
        <v>0</v>
      </c>
      <c r="AL44" s="43">
        <v>0</v>
      </c>
      <c r="AM44" s="43">
        <v>0</v>
      </c>
      <c r="AN44" s="43">
        <v>0</v>
      </c>
      <c r="AO44" s="43">
        <v>0</v>
      </c>
      <c r="AP44" s="43">
        <v>0</v>
      </c>
      <c r="AQ44" s="43">
        <v>0</v>
      </c>
      <c r="AR44" s="43">
        <v>0</v>
      </c>
      <c r="AS44" s="43">
        <v>0</v>
      </c>
      <c r="AT44" s="43">
        <v>0</v>
      </c>
      <c r="AU44" s="43">
        <v>0</v>
      </c>
      <c r="AV44" s="43">
        <v>0</v>
      </c>
      <c r="AW44" s="43">
        <v>0</v>
      </c>
      <c r="AX44" s="43">
        <v>0</v>
      </c>
      <c r="AY44" s="43">
        <v>0</v>
      </c>
      <c r="AZ44" s="43">
        <v>0</v>
      </c>
      <c r="BA44" s="43">
        <v>0</v>
      </c>
      <c r="BB44" s="43">
        <v>0</v>
      </c>
      <c r="BC44" s="43">
        <v>0</v>
      </c>
      <c r="BD44" s="43">
        <v>0</v>
      </c>
      <c r="BE44" s="43">
        <v>0</v>
      </c>
      <c r="BF44" s="43">
        <v>0</v>
      </c>
      <c r="BG44" s="43">
        <v>0</v>
      </c>
      <c r="BH44" s="43">
        <v>0</v>
      </c>
      <c r="BI44" s="43">
        <v>0</v>
      </c>
      <c r="BJ44" s="43">
        <v>0</v>
      </c>
      <c r="BK44" s="43">
        <v>0</v>
      </c>
      <c r="BL44" s="43">
        <v>0</v>
      </c>
      <c r="BM44" s="43">
        <v>0</v>
      </c>
      <c r="BN44" s="43">
        <v>0</v>
      </c>
      <c r="BO44" s="43">
        <v>0</v>
      </c>
      <c r="BP44" s="43">
        <v>0</v>
      </c>
      <c r="BQ44" s="43">
        <v>0</v>
      </c>
      <c r="BR44" s="43">
        <v>0</v>
      </c>
      <c r="BS44" s="43">
        <v>0</v>
      </c>
      <c r="BT44" s="43">
        <v>0</v>
      </c>
      <c r="BU44" s="43">
        <v>0</v>
      </c>
      <c r="BV44" s="43">
        <v>0</v>
      </c>
      <c r="BW44" s="43">
        <v>0</v>
      </c>
      <c r="BX44" s="43">
        <v>0</v>
      </c>
      <c r="BY44" s="43">
        <v>0</v>
      </c>
      <c r="BZ44" s="43">
        <v>0</v>
      </c>
      <c r="CA44" s="43">
        <v>0</v>
      </c>
      <c r="CB44" s="43">
        <v>0</v>
      </c>
      <c r="CC44" s="43">
        <v>0</v>
      </c>
      <c r="CD44" s="43">
        <v>0</v>
      </c>
      <c r="CE44" s="43">
        <v>0.16526299999999999</v>
      </c>
      <c r="CF44" s="43">
        <v>4.9959999999999996E-3</v>
      </c>
      <c r="CG44" s="43">
        <v>8.7699999999999996E-4</v>
      </c>
      <c r="CH44" s="43">
        <v>1.75E-4</v>
      </c>
      <c r="CI44" s="43">
        <f t="shared" si="2"/>
        <v>0.40587400000000001</v>
      </c>
      <c r="CJ44" s="43">
        <v>0.40587400000000001</v>
      </c>
      <c r="CK44" s="43">
        <f t="shared" si="1"/>
        <v>0</v>
      </c>
    </row>
    <row r="45" spans="1:89" s="40" customFormat="1">
      <c r="A45" s="39" t="s">
        <v>78</v>
      </c>
      <c r="B45" s="43">
        <v>13.710576</v>
      </c>
      <c r="C45" s="43">
        <v>0.82076899999999997</v>
      </c>
      <c r="D45" s="43">
        <v>2.8015999999999999E-2</v>
      </c>
      <c r="E45" s="43">
        <v>0.37639899999999998</v>
      </c>
      <c r="F45" s="43">
        <v>2.81E-4</v>
      </c>
      <c r="G45" s="43">
        <v>2.8649000000000001E-2</v>
      </c>
      <c r="H45" s="43">
        <v>32.525528000000001</v>
      </c>
      <c r="I45" s="43">
        <v>0.15079600000000001</v>
      </c>
      <c r="J45" s="43">
        <v>2.038707</v>
      </c>
      <c r="K45" s="43">
        <v>503.74399699999998</v>
      </c>
      <c r="L45" s="43">
        <v>62.076225000000001</v>
      </c>
      <c r="M45" s="43">
        <v>40.784548000000001</v>
      </c>
      <c r="N45" s="43">
        <v>8.6797179999999994</v>
      </c>
      <c r="O45" s="43">
        <v>16.466332000000001</v>
      </c>
      <c r="P45" s="43">
        <v>4.8751610000000003</v>
      </c>
      <c r="Q45" s="43">
        <v>26.911221999999999</v>
      </c>
      <c r="R45" s="43">
        <v>1.4E-3</v>
      </c>
      <c r="S45" s="43">
        <v>4.9369059999999996</v>
      </c>
      <c r="T45" s="43">
        <v>29.562463999999999</v>
      </c>
      <c r="U45" s="43">
        <v>2.9164150000000002</v>
      </c>
      <c r="V45" s="43">
        <v>0.52986900000000003</v>
      </c>
      <c r="W45" s="43">
        <v>6.7630439999999998</v>
      </c>
      <c r="X45" s="43">
        <v>621.167328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43">
        <v>0</v>
      </c>
      <c r="AF45" s="43">
        <v>0</v>
      </c>
      <c r="AG45" s="43">
        <v>0</v>
      </c>
      <c r="AH45" s="43">
        <v>0</v>
      </c>
      <c r="AI45" s="43">
        <v>0</v>
      </c>
      <c r="AJ45" s="43">
        <v>0</v>
      </c>
      <c r="AK45" s="43">
        <v>0</v>
      </c>
      <c r="AL45" s="43">
        <v>0</v>
      </c>
      <c r="AM45" s="43">
        <v>0</v>
      </c>
      <c r="AN45" s="43">
        <v>0</v>
      </c>
      <c r="AO45" s="43">
        <v>0</v>
      </c>
      <c r="AP45" s="43">
        <v>0</v>
      </c>
      <c r="AQ45" s="43">
        <v>0</v>
      </c>
      <c r="AR45" s="43">
        <v>0</v>
      </c>
      <c r="AS45" s="43">
        <v>0</v>
      </c>
      <c r="AT45" s="43">
        <v>0</v>
      </c>
      <c r="AU45" s="43">
        <v>0</v>
      </c>
      <c r="AV45" s="43">
        <v>0</v>
      </c>
      <c r="AW45" s="43">
        <v>0</v>
      </c>
      <c r="AX45" s="43">
        <v>0</v>
      </c>
      <c r="AY45" s="43">
        <v>0</v>
      </c>
      <c r="AZ45" s="43">
        <v>0</v>
      </c>
      <c r="BA45" s="43">
        <v>0</v>
      </c>
      <c r="BB45" s="43">
        <v>0</v>
      </c>
      <c r="BC45" s="43">
        <v>0</v>
      </c>
      <c r="BD45" s="43">
        <v>0</v>
      </c>
      <c r="BE45" s="43">
        <v>0</v>
      </c>
      <c r="BF45" s="43">
        <v>0</v>
      </c>
      <c r="BG45" s="43">
        <v>0</v>
      </c>
      <c r="BH45" s="43">
        <v>0</v>
      </c>
      <c r="BI45" s="43">
        <v>0</v>
      </c>
      <c r="BJ45" s="43">
        <v>0</v>
      </c>
      <c r="BK45" s="43">
        <v>0</v>
      </c>
      <c r="BL45" s="43">
        <v>0</v>
      </c>
      <c r="BM45" s="43">
        <v>0</v>
      </c>
      <c r="BN45" s="43">
        <v>0</v>
      </c>
      <c r="BO45" s="43">
        <v>0</v>
      </c>
      <c r="BP45" s="43">
        <v>0</v>
      </c>
      <c r="BQ45" s="43">
        <v>0</v>
      </c>
      <c r="BR45" s="43">
        <v>0</v>
      </c>
      <c r="BS45" s="43">
        <v>0</v>
      </c>
      <c r="BT45" s="43">
        <v>0</v>
      </c>
      <c r="BU45" s="43">
        <v>0</v>
      </c>
      <c r="BV45" s="43">
        <v>0</v>
      </c>
      <c r="BW45" s="43">
        <v>0</v>
      </c>
      <c r="BX45" s="43">
        <v>0</v>
      </c>
      <c r="BY45" s="43">
        <v>0</v>
      </c>
      <c r="BZ45" s="43">
        <v>0</v>
      </c>
      <c r="CA45" s="43">
        <v>0</v>
      </c>
      <c r="CB45" s="43">
        <v>0</v>
      </c>
      <c r="CC45" s="43">
        <v>0</v>
      </c>
      <c r="CD45" s="43">
        <v>0</v>
      </c>
      <c r="CE45" s="43">
        <v>8.8103000000000001E-2</v>
      </c>
      <c r="CF45" s="43">
        <v>10519.325194999999</v>
      </c>
      <c r="CG45" s="43">
        <v>1.1516E-2</v>
      </c>
      <c r="CH45" s="43">
        <v>3.9560580000000001</v>
      </c>
      <c r="CI45" s="43">
        <f t="shared" si="2"/>
        <v>11902.475221999999</v>
      </c>
      <c r="CJ45" s="43">
        <v>11902.475221999999</v>
      </c>
      <c r="CK45" s="43">
        <f t="shared" si="1"/>
        <v>0</v>
      </c>
    </row>
    <row r="46" spans="1:89" s="40" customFormat="1">
      <c r="A46" s="39" t="s">
        <v>79</v>
      </c>
      <c r="B46" s="43">
        <v>765.32372299999997</v>
      </c>
      <c r="C46" s="43">
        <v>1004.869644</v>
      </c>
      <c r="D46" s="43">
        <v>227.149878</v>
      </c>
      <c r="E46" s="43">
        <v>2457.338013</v>
      </c>
      <c r="F46" s="43">
        <v>4.6200000000000001E-4</v>
      </c>
      <c r="G46" s="43">
        <v>0.37782100000000002</v>
      </c>
      <c r="H46" s="43">
        <v>2.9509000000000001E-2</v>
      </c>
      <c r="I46" s="43">
        <v>129.85223400000001</v>
      </c>
      <c r="J46" s="43">
        <v>15.918108999999999</v>
      </c>
      <c r="K46" s="43">
        <v>1802.2490499999999</v>
      </c>
      <c r="L46" s="43">
        <v>213.114261</v>
      </c>
      <c r="M46" s="43">
        <v>896.90677400000004</v>
      </c>
      <c r="N46" s="43">
        <v>146.060318</v>
      </c>
      <c r="O46" s="43">
        <v>378.53776599999998</v>
      </c>
      <c r="P46" s="43">
        <v>1.6965999999999998E-2</v>
      </c>
      <c r="Q46" s="43">
        <v>4.4019999999999997E-3</v>
      </c>
      <c r="R46" s="43">
        <v>6.3199999999999997E-4</v>
      </c>
      <c r="S46" s="43">
        <v>55.484028000000002</v>
      </c>
      <c r="T46" s="43">
        <v>45.361958000000001</v>
      </c>
      <c r="U46" s="43">
        <v>834.53596600000003</v>
      </c>
      <c r="V46" s="43">
        <v>0.83363600000000004</v>
      </c>
      <c r="W46" s="43">
        <v>1206.59159</v>
      </c>
      <c r="X46" s="43">
        <v>1039.6283570000001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43">
        <v>0</v>
      </c>
      <c r="AF46" s="43">
        <v>0</v>
      </c>
      <c r="AG46" s="43">
        <v>0</v>
      </c>
      <c r="AH46" s="43">
        <v>0</v>
      </c>
      <c r="AI46" s="43">
        <v>0</v>
      </c>
      <c r="AJ46" s="43">
        <v>0</v>
      </c>
      <c r="AK46" s="43">
        <v>0</v>
      </c>
      <c r="AL46" s="43">
        <v>0</v>
      </c>
      <c r="AM46" s="43">
        <v>0</v>
      </c>
      <c r="AN46" s="43">
        <v>0</v>
      </c>
      <c r="AO46" s="43">
        <v>0</v>
      </c>
      <c r="AP46" s="43">
        <v>0</v>
      </c>
      <c r="AQ46" s="43">
        <v>0</v>
      </c>
      <c r="AR46" s="43">
        <v>0</v>
      </c>
      <c r="AS46" s="43">
        <v>0</v>
      </c>
      <c r="AT46" s="43">
        <v>0</v>
      </c>
      <c r="AU46" s="43">
        <v>0</v>
      </c>
      <c r="AV46" s="43">
        <v>0</v>
      </c>
      <c r="AW46" s="43">
        <v>0</v>
      </c>
      <c r="AX46" s="43">
        <v>0</v>
      </c>
      <c r="AY46" s="43">
        <v>0</v>
      </c>
      <c r="AZ46" s="43">
        <v>0</v>
      </c>
      <c r="BA46" s="43">
        <v>0</v>
      </c>
      <c r="BB46" s="43">
        <v>0</v>
      </c>
      <c r="BC46" s="43">
        <v>0</v>
      </c>
      <c r="BD46" s="43">
        <v>0</v>
      </c>
      <c r="BE46" s="43">
        <v>0</v>
      </c>
      <c r="BF46" s="43">
        <v>0</v>
      </c>
      <c r="BG46" s="43">
        <v>0</v>
      </c>
      <c r="BH46" s="43">
        <v>0</v>
      </c>
      <c r="BI46" s="43">
        <v>0</v>
      </c>
      <c r="BJ46" s="43">
        <v>0</v>
      </c>
      <c r="BK46" s="43">
        <v>0</v>
      </c>
      <c r="BL46" s="43">
        <v>0</v>
      </c>
      <c r="BM46" s="43">
        <v>0</v>
      </c>
      <c r="BN46" s="43">
        <v>0</v>
      </c>
      <c r="BO46" s="43">
        <v>0</v>
      </c>
      <c r="BP46" s="43">
        <v>0</v>
      </c>
      <c r="BQ46" s="43">
        <v>0</v>
      </c>
      <c r="BR46" s="43">
        <v>0</v>
      </c>
      <c r="BS46" s="43">
        <v>0</v>
      </c>
      <c r="BT46" s="43">
        <v>0</v>
      </c>
      <c r="BU46" s="43">
        <v>0</v>
      </c>
      <c r="BV46" s="43">
        <v>0</v>
      </c>
      <c r="BW46" s="43">
        <v>0</v>
      </c>
      <c r="BX46" s="43">
        <v>0</v>
      </c>
      <c r="BY46" s="43">
        <v>0</v>
      </c>
      <c r="BZ46" s="43">
        <v>0</v>
      </c>
      <c r="CA46" s="43">
        <v>0</v>
      </c>
      <c r="CB46" s="43">
        <v>0</v>
      </c>
      <c r="CC46" s="43">
        <v>0</v>
      </c>
      <c r="CD46" s="43">
        <v>0</v>
      </c>
      <c r="CE46" s="43">
        <v>763.3125</v>
      </c>
      <c r="CF46" s="43">
        <v>0.85279000000000005</v>
      </c>
      <c r="CG46" s="43">
        <v>6.8630000000000002E-3</v>
      </c>
      <c r="CH46" s="43">
        <v>7.315537</v>
      </c>
      <c r="CI46" s="43">
        <f t="shared" si="2"/>
        <v>11991.672787</v>
      </c>
      <c r="CJ46" s="43">
        <v>11991.672787</v>
      </c>
      <c r="CK46" s="43">
        <f t="shared" si="1"/>
        <v>0</v>
      </c>
    </row>
    <row r="47" spans="1:89" s="40" customFormat="1">
      <c r="A47" s="39" t="s">
        <v>80</v>
      </c>
      <c r="B47" s="43">
        <v>168.24531500000001</v>
      </c>
      <c r="C47" s="43">
        <v>299.611333</v>
      </c>
      <c r="D47" s="43">
        <v>183.428336</v>
      </c>
      <c r="E47" s="43">
        <v>231.767732</v>
      </c>
      <c r="F47" s="43">
        <v>6.6200000000000005E-4</v>
      </c>
      <c r="G47" s="43">
        <v>0.25343700000000002</v>
      </c>
      <c r="H47" s="43">
        <v>7.9291299999999998</v>
      </c>
      <c r="I47" s="43">
        <v>75.360260999999994</v>
      </c>
      <c r="J47" s="43">
        <v>6.9335449999999996</v>
      </c>
      <c r="K47" s="43">
        <v>458.14295900000002</v>
      </c>
      <c r="L47" s="43">
        <v>99.245754000000005</v>
      </c>
      <c r="M47" s="43">
        <v>214.18402900000001</v>
      </c>
      <c r="N47" s="43">
        <v>126.53451</v>
      </c>
      <c r="O47" s="43">
        <v>128.08975599999999</v>
      </c>
      <c r="P47" s="43">
        <v>4.4571249999999996</v>
      </c>
      <c r="Q47" s="43">
        <v>5.9653330000000002</v>
      </c>
      <c r="R47" s="43">
        <v>3.0200000000000002E-4</v>
      </c>
      <c r="S47" s="43">
        <v>386.10938800000002</v>
      </c>
      <c r="T47" s="43">
        <v>139.45747</v>
      </c>
      <c r="U47" s="43">
        <v>383.393687</v>
      </c>
      <c r="V47" s="43">
        <v>7.1559220000000003</v>
      </c>
      <c r="W47" s="43">
        <v>444.76356800000002</v>
      </c>
      <c r="X47" s="43">
        <v>76.676383999999999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43">
        <v>0</v>
      </c>
      <c r="AF47" s="43">
        <v>0</v>
      </c>
      <c r="AG47" s="43">
        <v>0</v>
      </c>
      <c r="AH47" s="43">
        <v>0</v>
      </c>
      <c r="AI47" s="43">
        <v>0</v>
      </c>
      <c r="AJ47" s="43">
        <v>0</v>
      </c>
      <c r="AK47" s="43">
        <v>0</v>
      </c>
      <c r="AL47" s="43">
        <v>0</v>
      </c>
      <c r="AM47" s="43">
        <v>0</v>
      </c>
      <c r="AN47" s="43">
        <v>0</v>
      </c>
      <c r="AO47" s="43">
        <v>0</v>
      </c>
      <c r="AP47" s="43">
        <v>0</v>
      </c>
      <c r="AQ47" s="43">
        <v>0</v>
      </c>
      <c r="AR47" s="43">
        <v>0</v>
      </c>
      <c r="AS47" s="43">
        <v>0</v>
      </c>
      <c r="AT47" s="43">
        <v>0</v>
      </c>
      <c r="AU47" s="43">
        <v>0</v>
      </c>
      <c r="AV47" s="43">
        <v>0</v>
      </c>
      <c r="AW47" s="43">
        <v>0</v>
      </c>
      <c r="AX47" s="43">
        <v>0</v>
      </c>
      <c r="AY47" s="43">
        <v>0</v>
      </c>
      <c r="AZ47" s="43">
        <v>0</v>
      </c>
      <c r="BA47" s="43">
        <v>0</v>
      </c>
      <c r="BB47" s="43">
        <v>0</v>
      </c>
      <c r="BC47" s="43">
        <v>0</v>
      </c>
      <c r="BD47" s="43">
        <v>0</v>
      </c>
      <c r="BE47" s="43">
        <v>0</v>
      </c>
      <c r="BF47" s="43">
        <v>0</v>
      </c>
      <c r="BG47" s="43">
        <v>0</v>
      </c>
      <c r="BH47" s="43">
        <v>0</v>
      </c>
      <c r="BI47" s="43">
        <v>0</v>
      </c>
      <c r="BJ47" s="43">
        <v>0</v>
      </c>
      <c r="BK47" s="43">
        <v>0</v>
      </c>
      <c r="BL47" s="43">
        <v>0</v>
      </c>
      <c r="BM47" s="43">
        <v>0</v>
      </c>
      <c r="BN47" s="43">
        <v>0</v>
      </c>
      <c r="BO47" s="43">
        <v>0</v>
      </c>
      <c r="BP47" s="43">
        <v>0</v>
      </c>
      <c r="BQ47" s="43">
        <v>0</v>
      </c>
      <c r="BR47" s="43">
        <v>0</v>
      </c>
      <c r="BS47" s="43">
        <v>0</v>
      </c>
      <c r="BT47" s="43">
        <v>0</v>
      </c>
      <c r="BU47" s="43">
        <v>0</v>
      </c>
      <c r="BV47" s="43">
        <v>0</v>
      </c>
      <c r="BW47" s="43">
        <v>0</v>
      </c>
      <c r="BX47" s="43">
        <v>0</v>
      </c>
      <c r="BY47" s="43">
        <v>0</v>
      </c>
      <c r="BZ47" s="43">
        <v>0</v>
      </c>
      <c r="CA47" s="43">
        <v>0</v>
      </c>
      <c r="CB47" s="43">
        <v>0</v>
      </c>
      <c r="CC47" s="43">
        <v>0</v>
      </c>
      <c r="CD47" s="43">
        <v>22.922951999999999</v>
      </c>
      <c r="CE47" s="43">
        <v>5941.636947</v>
      </c>
      <c r="CF47" s="43">
        <v>0.18543000000000001</v>
      </c>
      <c r="CG47" s="43">
        <v>1.4562E-2</v>
      </c>
      <c r="CH47" s="43">
        <v>137.830906</v>
      </c>
      <c r="CI47" s="43">
        <f t="shared" si="2"/>
        <v>9550.2967349999981</v>
      </c>
      <c r="CJ47" s="43">
        <v>9550.2967349999999</v>
      </c>
      <c r="CK47" s="43">
        <f t="shared" si="1"/>
        <v>0</v>
      </c>
    </row>
    <row r="48" spans="1:89" s="40" customFormat="1">
      <c r="A48" s="39" t="s">
        <v>81</v>
      </c>
      <c r="B48" s="43">
        <v>5.3550000000000004E-3</v>
      </c>
      <c r="C48" s="43">
        <v>1.3714E-2</v>
      </c>
      <c r="D48" s="43">
        <v>9.2960000000000004E-3</v>
      </c>
      <c r="E48" s="43">
        <v>1.7285999999999999E-2</v>
      </c>
      <c r="F48" s="43">
        <v>5.1E-5</v>
      </c>
      <c r="G48" s="43">
        <v>1.8400000000000001E-3</v>
      </c>
      <c r="H48" s="43">
        <v>2.264E-3</v>
      </c>
      <c r="I48" s="43">
        <v>6.2709000000000001E-2</v>
      </c>
      <c r="J48" s="43">
        <v>0.99224599999999996</v>
      </c>
      <c r="K48" s="43">
        <v>10.686394</v>
      </c>
      <c r="L48" s="43">
        <v>13.203016999999999</v>
      </c>
      <c r="M48" s="43">
        <v>9.5180880000000005</v>
      </c>
      <c r="N48" s="43">
        <v>0.50466800000000001</v>
      </c>
      <c r="O48" s="43">
        <v>2.0177170000000002</v>
      </c>
      <c r="P48" s="43">
        <v>0.23500199999999999</v>
      </c>
      <c r="Q48" s="43">
        <v>1.4679999999999999E-3</v>
      </c>
      <c r="R48" s="43">
        <v>2.7399999999999999E-4</v>
      </c>
      <c r="S48" s="43">
        <v>1.471244</v>
      </c>
      <c r="T48" s="43">
        <v>190.30656400000001</v>
      </c>
      <c r="U48" s="43">
        <v>2.7093790000000002</v>
      </c>
      <c r="V48" s="43">
        <v>41.377991000000002</v>
      </c>
      <c r="W48" s="43">
        <v>44.452474000000002</v>
      </c>
      <c r="X48" s="43">
        <v>131.57862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43">
        <v>0</v>
      </c>
      <c r="AF48" s="43">
        <v>0</v>
      </c>
      <c r="AG48" s="43">
        <v>0</v>
      </c>
      <c r="AH48" s="43">
        <v>0</v>
      </c>
      <c r="AI48" s="43">
        <v>0</v>
      </c>
      <c r="AJ48" s="43">
        <v>0</v>
      </c>
      <c r="AK48" s="43">
        <v>0</v>
      </c>
      <c r="AL48" s="43">
        <v>0</v>
      </c>
      <c r="AM48" s="43">
        <v>0</v>
      </c>
      <c r="AN48" s="43">
        <v>0</v>
      </c>
      <c r="AO48" s="43">
        <v>0</v>
      </c>
      <c r="AP48" s="43">
        <v>0</v>
      </c>
      <c r="AQ48" s="43">
        <v>0</v>
      </c>
      <c r="AR48" s="43">
        <v>0</v>
      </c>
      <c r="AS48" s="43">
        <v>0</v>
      </c>
      <c r="AT48" s="43">
        <v>0</v>
      </c>
      <c r="AU48" s="43">
        <v>0</v>
      </c>
      <c r="AV48" s="43">
        <v>0</v>
      </c>
      <c r="AW48" s="43">
        <v>0</v>
      </c>
      <c r="AX48" s="43">
        <v>0</v>
      </c>
      <c r="AY48" s="43">
        <v>0</v>
      </c>
      <c r="AZ48" s="43">
        <v>0</v>
      </c>
      <c r="BA48" s="43">
        <v>0</v>
      </c>
      <c r="BB48" s="43">
        <v>0</v>
      </c>
      <c r="BC48" s="43">
        <v>0</v>
      </c>
      <c r="BD48" s="43">
        <v>0</v>
      </c>
      <c r="BE48" s="43">
        <v>0</v>
      </c>
      <c r="BF48" s="43">
        <v>0</v>
      </c>
      <c r="BG48" s="43">
        <v>0</v>
      </c>
      <c r="BH48" s="43">
        <v>0</v>
      </c>
      <c r="BI48" s="43">
        <v>0</v>
      </c>
      <c r="BJ48" s="43">
        <v>0</v>
      </c>
      <c r="BK48" s="43">
        <v>0</v>
      </c>
      <c r="BL48" s="43">
        <v>0</v>
      </c>
      <c r="BM48" s="43">
        <v>0</v>
      </c>
      <c r="BN48" s="43">
        <v>0</v>
      </c>
      <c r="BO48" s="43">
        <v>0</v>
      </c>
      <c r="BP48" s="43">
        <v>0</v>
      </c>
      <c r="BQ48" s="43">
        <v>0</v>
      </c>
      <c r="BR48" s="43">
        <v>0</v>
      </c>
      <c r="BS48" s="43">
        <v>0</v>
      </c>
      <c r="BT48" s="43">
        <v>0</v>
      </c>
      <c r="BU48" s="43">
        <v>0</v>
      </c>
      <c r="BV48" s="43">
        <v>0</v>
      </c>
      <c r="BW48" s="43">
        <v>0</v>
      </c>
      <c r="BX48" s="43">
        <v>0</v>
      </c>
      <c r="BY48" s="43">
        <v>0</v>
      </c>
      <c r="BZ48" s="43">
        <v>0</v>
      </c>
      <c r="CA48" s="43">
        <v>0</v>
      </c>
      <c r="CB48" s="43">
        <v>0</v>
      </c>
      <c r="CC48" s="43">
        <v>0</v>
      </c>
      <c r="CD48" s="43">
        <v>0</v>
      </c>
      <c r="CE48" s="43">
        <v>16.020046000000001</v>
      </c>
      <c r="CF48" s="43">
        <v>6.7963999999999997E-2</v>
      </c>
      <c r="CG48" s="43">
        <v>2.9260000000000002E-3</v>
      </c>
      <c r="CH48" s="43">
        <v>53.860954999999997</v>
      </c>
      <c r="CI48" s="43">
        <f t="shared" si="2"/>
        <v>519.119552</v>
      </c>
      <c r="CJ48" s="43">
        <v>519.119552</v>
      </c>
      <c r="CK48" s="43">
        <f t="shared" si="1"/>
        <v>0</v>
      </c>
    </row>
    <row r="49" spans="1:89" s="40" customFormat="1">
      <c r="A49" s="39" t="s">
        <v>82</v>
      </c>
      <c r="B49" s="43">
        <v>27.943078</v>
      </c>
      <c r="C49" s="43">
        <v>17.785029999999999</v>
      </c>
      <c r="D49" s="43">
        <v>4.2187859999999997</v>
      </c>
      <c r="E49" s="43">
        <v>7.9510439999999996</v>
      </c>
      <c r="F49" s="43">
        <v>1.0950000000000001E-3</v>
      </c>
      <c r="G49" s="43">
        <v>0.25261400000000001</v>
      </c>
      <c r="H49" s="43">
        <v>8.9568390000000004</v>
      </c>
      <c r="I49" s="43">
        <v>6.2779000000000001E-2</v>
      </c>
      <c r="J49" s="43">
        <v>2.6892510000000001</v>
      </c>
      <c r="K49" s="43">
        <v>149.79201399999999</v>
      </c>
      <c r="L49" s="43">
        <v>19.678253000000002</v>
      </c>
      <c r="M49" s="43">
        <v>103.512112</v>
      </c>
      <c r="N49" s="43">
        <v>1.6549529999999999</v>
      </c>
      <c r="O49" s="43">
        <v>25.936008000000001</v>
      </c>
      <c r="P49" s="43">
        <v>5.1937620000000004</v>
      </c>
      <c r="Q49" s="43">
        <v>6.9909610000000004</v>
      </c>
      <c r="R49" s="43">
        <v>2.745E-3</v>
      </c>
      <c r="S49" s="43">
        <v>35.067647000000001</v>
      </c>
      <c r="T49" s="43">
        <v>411.00875400000001</v>
      </c>
      <c r="U49" s="43">
        <v>150.101439</v>
      </c>
      <c r="V49" s="43">
        <v>5.8296400000000004</v>
      </c>
      <c r="W49" s="43">
        <v>87.643219000000002</v>
      </c>
      <c r="X49" s="43">
        <v>160.923936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43">
        <v>0</v>
      </c>
      <c r="AF49" s="43">
        <v>0</v>
      </c>
      <c r="AG49" s="43">
        <v>0</v>
      </c>
      <c r="AH49" s="43">
        <v>0</v>
      </c>
      <c r="AI49" s="43">
        <v>0</v>
      </c>
      <c r="AJ49" s="43">
        <v>0</v>
      </c>
      <c r="AK49" s="43">
        <v>0</v>
      </c>
      <c r="AL49" s="43">
        <v>0</v>
      </c>
      <c r="AM49" s="43">
        <v>0</v>
      </c>
      <c r="AN49" s="43">
        <v>0</v>
      </c>
      <c r="AO49" s="43">
        <v>0</v>
      </c>
      <c r="AP49" s="43">
        <v>0</v>
      </c>
      <c r="AQ49" s="43">
        <v>0</v>
      </c>
      <c r="AR49" s="43">
        <v>0</v>
      </c>
      <c r="AS49" s="43">
        <v>0</v>
      </c>
      <c r="AT49" s="43">
        <v>0</v>
      </c>
      <c r="AU49" s="43">
        <v>0</v>
      </c>
      <c r="AV49" s="43">
        <v>0</v>
      </c>
      <c r="AW49" s="43">
        <v>0</v>
      </c>
      <c r="AX49" s="43">
        <v>0</v>
      </c>
      <c r="AY49" s="43">
        <v>0</v>
      </c>
      <c r="AZ49" s="43">
        <v>0</v>
      </c>
      <c r="BA49" s="43">
        <v>0</v>
      </c>
      <c r="BB49" s="43">
        <v>0</v>
      </c>
      <c r="BC49" s="43">
        <v>0</v>
      </c>
      <c r="BD49" s="43">
        <v>0</v>
      </c>
      <c r="BE49" s="43">
        <v>0</v>
      </c>
      <c r="BF49" s="43">
        <v>0</v>
      </c>
      <c r="BG49" s="43">
        <v>0</v>
      </c>
      <c r="BH49" s="43">
        <v>0</v>
      </c>
      <c r="BI49" s="43">
        <v>0</v>
      </c>
      <c r="BJ49" s="43">
        <v>0</v>
      </c>
      <c r="BK49" s="43">
        <v>0</v>
      </c>
      <c r="BL49" s="43">
        <v>0</v>
      </c>
      <c r="BM49" s="43">
        <v>0</v>
      </c>
      <c r="BN49" s="43">
        <v>0</v>
      </c>
      <c r="BO49" s="43">
        <v>0</v>
      </c>
      <c r="BP49" s="43">
        <v>0</v>
      </c>
      <c r="BQ49" s="43">
        <v>0</v>
      </c>
      <c r="BR49" s="43">
        <v>0</v>
      </c>
      <c r="BS49" s="43">
        <v>0</v>
      </c>
      <c r="BT49" s="43">
        <v>0</v>
      </c>
      <c r="BU49" s="43">
        <v>0</v>
      </c>
      <c r="BV49" s="43">
        <v>0</v>
      </c>
      <c r="BW49" s="43">
        <v>0</v>
      </c>
      <c r="BX49" s="43">
        <v>0</v>
      </c>
      <c r="BY49" s="43">
        <v>0</v>
      </c>
      <c r="BZ49" s="43">
        <v>0</v>
      </c>
      <c r="CA49" s="43">
        <v>0</v>
      </c>
      <c r="CB49" s="43">
        <v>0</v>
      </c>
      <c r="CC49" s="43">
        <v>0</v>
      </c>
      <c r="CD49" s="43">
        <v>0</v>
      </c>
      <c r="CE49" s="43">
        <v>4993.2795390000001</v>
      </c>
      <c r="CF49" s="43">
        <v>0.80033600000000005</v>
      </c>
      <c r="CG49" s="43">
        <v>3.2822999999999998E-2</v>
      </c>
      <c r="CH49" s="43">
        <v>240.13498100000001</v>
      </c>
      <c r="CI49" s="43">
        <f t="shared" si="2"/>
        <v>6467.4436379999997</v>
      </c>
      <c r="CJ49" s="43">
        <v>6467.4436379999997</v>
      </c>
      <c r="CK49" s="43">
        <f t="shared" si="1"/>
        <v>0</v>
      </c>
    </row>
    <row r="50" spans="1:89" s="40" customFormat="1">
      <c r="A50" s="39" t="s">
        <v>83</v>
      </c>
      <c r="B50" s="43">
        <v>2.5087199999999998</v>
      </c>
      <c r="C50" s="43">
        <v>5.3138420000000002</v>
      </c>
      <c r="D50" s="43">
        <v>50.794930999999998</v>
      </c>
      <c r="E50" s="43">
        <v>37.088448999999997</v>
      </c>
      <c r="F50" s="43">
        <v>1.4200000000000001E-4</v>
      </c>
      <c r="G50" s="43">
        <v>7.3759999999999997E-3</v>
      </c>
      <c r="H50" s="43">
        <v>0.98816199999999998</v>
      </c>
      <c r="I50" s="43">
        <v>0.30454700000000001</v>
      </c>
      <c r="J50" s="43">
        <v>0.99605699999999997</v>
      </c>
      <c r="K50" s="43">
        <v>17.072098</v>
      </c>
      <c r="L50" s="43">
        <v>6.7895950000000003</v>
      </c>
      <c r="M50" s="43">
        <v>5.9339880000000003</v>
      </c>
      <c r="N50" s="43">
        <v>0.32972400000000002</v>
      </c>
      <c r="O50" s="43">
        <v>7.6217430000000004</v>
      </c>
      <c r="P50" s="43">
        <v>4.0489050000000004</v>
      </c>
      <c r="Q50" s="43">
        <v>2.3879999999999999E-3</v>
      </c>
      <c r="R50" s="43">
        <v>3.5599999999999998E-4</v>
      </c>
      <c r="S50" s="43">
        <v>28.149515000000001</v>
      </c>
      <c r="T50" s="43">
        <v>718.53523199999995</v>
      </c>
      <c r="U50" s="43">
        <v>158.255773</v>
      </c>
      <c r="V50" s="43">
        <v>15.058488000000001</v>
      </c>
      <c r="W50" s="43">
        <v>195.42277000000001</v>
      </c>
      <c r="X50" s="43">
        <v>140.12131600000001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43">
        <v>0</v>
      </c>
      <c r="AF50" s="43">
        <v>0</v>
      </c>
      <c r="AG50" s="43">
        <v>0</v>
      </c>
      <c r="AH50" s="43">
        <v>0</v>
      </c>
      <c r="AI50" s="43">
        <v>0</v>
      </c>
      <c r="AJ50" s="43">
        <v>0</v>
      </c>
      <c r="AK50" s="43">
        <v>0</v>
      </c>
      <c r="AL50" s="43">
        <v>0</v>
      </c>
      <c r="AM50" s="43">
        <v>0</v>
      </c>
      <c r="AN50" s="43">
        <v>0</v>
      </c>
      <c r="AO50" s="43">
        <v>0</v>
      </c>
      <c r="AP50" s="43">
        <v>0</v>
      </c>
      <c r="AQ50" s="43">
        <v>0</v>
      </c>
      <c r="AR50" s="43">
        <v>0</v>
      </c>
      <c r="AS50" s="43">
        <v>0</v>
      </c>
      <c r="AT50" s="43">
        <v>0</v>
      </c>
      <c r="AU50" s="43">
        <v>0</v>
      </c>
      <c r="AV50" s="43">
        <v>0</v>
      </c>
      <c r="AW50" s="43">
        <v>0</v>
      </c>
      <c r="AX50" s="43">
        <v>0</v>
      </c>
      <c r="AY50" s="43">
        <v>0</v>
      </c>
      <c r="AZ50" s="43">
        <v>0</v>
      </c>
      <c r="BA50" s="43">
        <v>0</v>
      </c>
      <c r="BB50" s="43">
        <v>0</v>
      </c>
      <c r="BC50" s="43">
        <v>0</v>
      </c>
      <c r="BD50" s="43">
        <v>0</v>
      </c>
      <c r="BE50" s="43">
        <v>0</v>
      </c>
      <c r="BF50" s="43">
        <v>0</v>
      </c>
      <c r="BG50" s="43">
        <v>0</v>
      </c>
      <c r="BH50" s="43">
        <v>0</v>
      </c>
      <c r="BI50" s="43">
        <v>0</v>
      </c>
      <c r="BJ50" s="43">
        <v>0</v>
      </c>
      <c r="BK50" s="43">
        <v>0</v>
      </c>
      <c r="BL50" s="43">
        <v>0</v>
      </c>
      <c r="BM50" s="43">
        <v>0</v>
      </c>
      <c r="BN50" s="43">
        <v>0</v>
      </c>
      <c r="BO50" s="43">
        <v>0</v>
      </c>
      <c r="BP50" s="43">
        <v>0</v>
      </c>
      <c r="BQ50" s="43">
        <v>0</v>
      </c>
      <c r="BR50" s="43">
        <v>0</v>
      </c>
      <c r="BS50" s="43">
        <v>0</v>
      </c>
      <c r="BT50" s="43">
        <v>0</v>
      </c>
      <c r="BU50" s="43">
        <v>0</v>
      </c>
      <c r="BV50" s="43">
        <v>0</v>
      </c>
      <c r="BW50" s="43">
        <v>0</v>
      </c>
      <c r="BX50" s="43">
        <v>0</v>
      </c>
      <c r="BY50" s="43">
        <v>0</v>
      </c>
      <c r="BZ50" s="43">
        <v>0</v>
      </c>
      <c r="CA50" s="43">
        <v>0</v>
      </c>
      <c r="CB50" s="43">
        <v>0</v>
      </c>
      <c r="CC50" s="43">
        <v>0</v>
      </c>
      <c r="CD50" s="43">
        <v>0</v>
      </c>
      <c r="CE50" s="43">
        <v>4225.852844</v>
      </c>
      <c r="CF50" s="43">
        <v>0.55038600000000004</v>
      </c>
      <c r="CG50" s="43">
        <v>3011.7510349999998</v>
      </c>
      <c r="CH50" s="43">
        <v>737.02265299999999</v>
      </c>
      <c r="CI50" s="43">
        <f t="shared" si="2"/>
        <v>9370.5210349999998</v>
      </c>
      <c r="CJ50" s="43">
        <v>9370.5210349999998</v>
      </c>
      <c r="CK50" s="43">
        <f t="shared" si="1"/>
        <v>0</v>
      </c>
    </row>
    <row r="51" spans="1:89">
      <c r="A51" s="39" t="s">
        <v>84</v>
      </c>
      <c r="B51" s="43">
        <v>14.125017</v>
      </c>
      <c r="C51" s="43">
        <v>5.4280000000000002E-2</v>
      </c>
      <c r="D51" s="43">
        <v>41.840851999999998</v>
      </c>
      <c r="E51" s="43">
        <v>5.5493000000000001E-2</v>
      </c>
      <c r="F51" s="43">
        <v>6.9999999999999999E-6</v>
      </c>
      <c r="G51" s="43">
        <v>9.9999999999999995E-7</v>
      </c>
      <c r="H51" s="43">
        <v>5.2700000000000004E-3</v>
      </c>
      <c r="I51" s="43">
        <v>2.3800000000000001E-4</v>
      </c>
      <c r="J51" s="43">
        <v>1.493042</v>
      </c>
      <c r="K51" s="43">
        <v>13.567354</v>
      </c>
      <c r="L51" s="43">
        <v>6.5290000000000001E-3</v>
      </c>
      <c r="M51" s="43">
        <v>1.8967000000000001E-2</v>
      </c>
      <c r="N51" s="43">
        <v>2.5110000000000002E-3</v>
      </c>
      <c r="O51" s="43">
        <v>7.54E-4</v>
      </c>
      <c r="P51" s="43">
        <v>5.1500000000000005E-4</v>
      </c>
      <c r="Q51" s="43">
        <v>1.6799999999999999E-4</v>
      </c>
      <c r="R51" s="43">
        <v>2.0000000000000002E-5</v>
      </c>
      <c r="S51" s="43">
        <v>1.026E-3</v>
      </c>
      <c r="T51" s="43">
        <v>3.3360000000000001E-2</v>
      </c>
      <c r="U51" s="43">
        <v>3.9680000000000002E-3</v>
      </c>
      <c r="V51" s="43">
        <v>5.3999999999999998E-5</v>
      </c>
      <c r="W51" s="43">
        <v>5.8979999999999996E-3</v>
      </c>
      <c r="X51" s="43">
        <v>2.0409999999999998E-3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43">
        <v>0</v>
      </c>
      <c r="AF51" s="43">
        <v>0</v>
      </c>
      <c r="AG51" s="43">
        <v>0</v>
      </c>
      <c r="AH51" s="43">
        <v>0</v>
      </c>
      <c r="AI51" s="43">
        <v>0</v>
      </c>
      <c r="AJ51" s="43">
        <v>0</v>
      </c>
      <c r="AK51" s="43">
        <v>0</v>
      </c>
      <c r="AL51" s="43">
        <v>0</v>
      </c>
      <c r="AM51" s="43">
        <v>0</v>
      </c>
      <c r="AN51" s="43">
        <v>0</v>
      </c>
      <c r="AO51" s="43">
        <v>0</v>
      </c>
      <c r="AP51" s="43">
        <v>0</v>
      </c>
      <c r="AQ51" s="43">
        <v>0</v>
      </c>
      <c r="AR51" s="43">
        <v>0</v>
      </c>
      <c r="AS51" s="43">
        <v>0</v>
      </c>
      <c r="AT51" s="43">
        <v>0</v>
      </c>
      <c r="AU51" s="43">
        <v>0</v>
      </c>
      <c r="AV51" s="43">
        <v>0</v>
      </c>
      <c r="AW51" s="43">
        <v>0</v>
      </c>
      <c r="AX51" s="43">
        <v>0</v>
      </c>
      <c r="AY51" s="43">
        <v>0</v>
      </c>
      <c r="AZ51" s="43">
        <v>0</v>
      </c>
      <c r="BA51" s="43">
        <v>0</v>
      </c>
      <c r="BB51" s="43">
        <v>0</v>
      </c>
      <c r="BC51" s="43">
        <v>0</v>
      </c>
      <c r="BD51" s="43">
        <v>0</v>
      </c>
      <c r="BE51" s="43">
        <v>0</v>
      </c>
      <c r="BF51" s="43">
        <v>0</v>
      </c>
      <c r="BG51" s="43">
        <v>0</v>
      </c>
      <c r="BH51" s="43">
        <v>0</v>
      </c>
      <c r="BI51" s="43">
        <v>0</v>
      </c>
      <c r="BJ51" s="43">
        <v>0</v>
      </c>
      <c r="BK51" s="43">
        <v>0</v>
      </c>
      <c r="BL51" s="43">
        <v>0</v>
      </c>
      <c r="BM51" s="43">
        <v>0</v>
      </c>
      <c r="BN51" s="43">
        <v>0</v>
      </c>
      <c r="BO51" s="43">
        <v>0</v>
      </c>
      <c r="BP51" s="43">
        <v>0</v>
      </c>
      <c r="BQ51" s="43">
        <v>0</v>
      </c>
      <c r="BR51" s="43">
        <v>0</v>
      </c>
      <c r="BS51" s="43">
        <v>0</v>
      </c>
      <c r="BT51" s="43">
        <v>0</v>
      </c>
      <c r="BU51" s="43">
        <v>0</v>
      </c>
      <c r="BV51" s="43">
        <v>0</v>
      </c>
      <c r="BW51" s="43">
        <v>0</v>
      </c>
      <c r="BX51" s="43">
        <v>0</v>
      </c>
      <c r="BY51" s="43">
        <v>0</v>
      </c>
      <c r="BZ51" s="43">
        <v>0</v>
      </c>
      <c r="CA51" s="43">
        <v>0</v>
      </c>
      <c r="CB51" s="43">
        <v>0</v>
      </c>
      <c r="CC51" s="43">
        <v>0</v>
      </c>
      <c r="CD51" s="43">
        <v>0</v>
      </c>
      <c r="CE51" s="43">
        <v>11.157432</v>
      </c>
      <c r="CF51" s="43">
        <v>2.6127999999999998E-2</v>
      </c>
      <c r="CG51" s="43">
        <v>174.55591999999999</v>
      </c>
      <c r="CH51" s="43">
        <v>0</v>
      </c>
      <c r="CI51" s="43">
        <f t="shared" si="2"/>
        <v>256.95684499999999</v>
      </c>
      <c r="CJ51" s="43">
        <v>256.95684500000004</v>
      </c>
      <c r="CK51" s="43">
        <f t="shared" si="1"/>
        <v>0</v>
      </c>
    </row>
    <row r="52" spans="1:89">
      <c r="A52" s="39" t="s">
        <v>85</v>
      </c>
      <c r="B52" s="43">
        <v>1.1329999999999999E-3</v>
      </c>
      <c r="C52" s="43">
        <v>52.962389000000002</v>
      </c>
      <c r="D52" s="43">
        <v>9.8732579999999999</v>
      </c>
      <c r="E52" s="43">
        <v>1.8665999999999999E-2</v>
      </c>
      <c r="F52" s="43">
        <v>0</v>
      </c>
      <c r="G52" s="43">
        <v>0</v>
      </c>
      <c r="H52" s="43">
        <v>8.4000000000000003E-4</v>
      </c>
      <c r="I52" s="43">
        <v>2.9E-5</v>
      </c>
      <c r="J52" s="43">
        <v>0.26266</v>
      </c>
      <c r="K52" s="43">
        <v>712.44560300000001</v>
      </c>
      <c r="L52" s="43">
        <v>2.9874000000000001</v>
      </c>
      <c r="M52" s="43">
        <v>0.195855</v>
      </c>
      <c r="N52" s="43">
        <v>1.56E-4</v>
      </c>
      <c r="O52" s="43">
        <v>1.5100000000000001E-4</v>
      </c>
      <c r="P52" s="43">
        <v>3.8000000000000002E-5</v>
      </c>
      <c r="Q52" s="43">
        <v>1.9000000000000001E-5</v>
      </c>
      <c r="R52" s="43">
        <v>1.9999999999999999E-6</v>
      </c>
      <c r="S52" s="43">
        <v>2.9294730000000002</v>
      </c>
      <c r="T52" s="43">
        <v>12.660085</v>
      </c>
      <c r="U52" s="43">
        <v>1.7949999999999999E-3</v>
      </c>
      <c r="V52" s="43">
        <v>6.0000000000000002E-6</v>
      </c>
      <c r="W52" s="43">
        <v>0.63025900000000001</v>
      </c>
      <c r="X52" s="43">
        <v>0.12703400000000001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43">
        <v>0</v>
      </c>
      <c r="AF52" s="43">
        <v>0</v>
      </c>
      <c r="AG52" s="43">
        <v>0</v>
      </c>
      <c r="AH52" s="43">
        <v>0</v>
      </c>
      <c r="AI52" s="43">
        <v>0</v>
      </c>
      <c r="AJ52" s="43">
        <v>0</v>
      </c>
      <c r="AK52" s="43">
        <v>0</v>
      </c>
      <c r="AL52" s="43">
        <v>0</v>
      </c>
      <c r="AM52" s="43">
        <v>0</v>
      </c>
      <c r="AN52" s="43">
        <v>0</v>
      </c>
      <c r="AO52" s="43">
        <v>0</v>
      </c>
      <c r="AP52" s="43">
        <v>0</v>
      </c>
      <c r="AQ52" s="43">
        <v>0</v>
      </c>
      <c r="AR52" s="43">
        <v>0</v>
      </c>
      <c r="AS52" s="43">
        <v>0</v>
      </c>
      <c r="AT52" s="43">
        <v>0</v>
      </c>
      <c r="AU52" s="43">
        <v>0</v>
      </c>
      <c r="AV52" s="43">
        <v>0</v>
      </c>
      <c r="AW52" s="43">
        <v>0</v>
      </c>
      <c r="AX52" s="43">
        <v>0</v>
      </c>
      <c r="AY52" s="43">
        <v>0</v>
      </c>
      <c r="AZ52" s="43">
        <v>0</v>
      </c>
      <c r="BA52" s="43">
        <v>0</v>
      </c>
      <c r="BB52" s="43">
        <v>0</v>
      </c>
      <c r="BC52" s="43">
        <v>0</v>
      </c>
      <c r="BD52" s="43">
        <v>0</v>
      </c>
      <c r="BE52" s="43">
        <v>0</v>
      </c>
      <c r="BF52" s="43">
        <v>0</v>
      </c>
      <c r="BG52" s="43">
        <v>0</v>
      </c>
      <c r="BH52" s="43">
        <v>0</v>
      </c>
      <c r="BI52" s="43">
        <v>0</v>
      </c>
      <c r="BJ52" s="43">
        <v>0</v>
      </c>
      <c r="BK52" s="43">
        <v>0</v>
      </c>
      <c r="BL52" s="43">
        <v>0</v>
      </c>
      <c r="BM52" s="43">
        <v>0</v>
      </c>
      <c r="BN52" s="43">
        <v>0</v>
      </c>
      <c r="BO52" s="43">
        <v>0</v>
      </c>
      <c r="BP52" s="43">
        <v>0</v>
      </c>
      <c r="BQ52" s="43">
        <v>0</v>
      </c>
      <c r="BR52" s="43">
        <v>0</v>
      </c>
      <c r="BS52" s="43">
        <v>0</v>
      </c>
      <c r="BT52" s="43">
        <v>0</v>
      </c>
      <c r="BU52" s="43">
        <v>0</v>
      </c>
      <c r="BV52" s="43">
        <v>0</v>
      </c>
      <c r="BW52" s="43">
        <v>0</v>
      </c>
      <c r="BX52" s="43">
        <v>0</v>
      </c>
      <c r="BY52" s="43">
        <v>0</v>
      </c>
      <c r="BZ52" s="43">
        <v>0</v>
      </c>
      <c r="CA52" s="43">
        <v>0</v>
      </c>
      <c r="CB52" s="43">
        <v>0</v>
      </c>
      <c r="CC52" s="43">
        <v>0</v>
      </c>
      <c r="CD52" s="43">
        <v>0</v>
      </c>
      <c r="CE52" s="43">
        <v>377.55613199999999</v>
      </c>
      <c r="CF52" s="43">
        <v>2.055E-3</v>
      </c>
      <c r="CG52" s="43">
        <v>103.638463</v>
      </c>
      <c r="CH52" s="43">
        <v>0</v>
      </c>
      <c r="CI52" s="43">
        <f t="shared" si="2"/>
        <v>1276.2935009999999</v>
      </c>
      <c r="CJ52" s="43">
        <v>1276.2935009999999</v>
      </c>
      <c r="CK52" s="43">
        <f t="shared" si="1"/>
        <v>0</v>
      </c>
    </row>
    <row r="53" spans="1:89">
      <c r="A53" s="39" t="s">
        <v>86</v>
      </c>
      <c r="B53" s="43">
        <v>0.22262299999999999</v>
      </c>
      <c r="C53" s="43">
        <v>0.14163500000000001</v>
      </c>
      <c r="D53" s="43">
        <v>2.5571929999999998</v>
      </c>
      <c r="E53" s="43">
        <v>9.3753000000000003E-2</v>
      </c>
      <c r="F53" s="43">
        <v>1.9999999999999999E-6</v>
      </c>
      <c r="G53" s="43">
        <v>0</v>
      </c>
      <c r="H53" s="43">
        <v>1.3200000000000001E-4</v>
      </c>
      <c r="I53" s="43">
        <v>1.2400000000000001E-4</v>
      </c>
      <c r="J53" s="43">
        <v>0.124656</v>
      </c>
      <c r="K53" s="43">
        <v>1.2979609999999999</v>
      </c>
      <c r="L53" s="43">
        <v>0.37598199999999998</v>
      </c>
      <c r="M53" s="43">
        <v>6.0210000000000003E-3</v>
      </c>
      <c r="N53" s="43">
        <v>2.05E-4</v>
      </c>
      <c r="O53" s="43">
        <v>2.1499999999999999E-4</v>
      </c>
      <c r="P53" s="43">
        <v>1.0399999999999999E-4</v>
      </c>
      <c r="Q53" s="43">
        <v>5.3999999999999998E-5</v>
      </c>
      <c r="R53" s="43">
        <v>3.9999999999999998E-6</v>
      </c>
      <c r="S53" s="43">
        <v>7.67E-4</v>
      </c>
      <c r="T53" s="43">
        <v>3.1425160000000001</v>
      </c>
      <c r="U53" s="43">
        <v>5.4999999999999997E-3</v>
      </c>
      <c r="V53" s="43">
        <v>1.4E-5</v>
      </c>
      <c r="W53" s="43">
        <v>1.9723999999999998E-2</v>
      </c>
      <c r="X53" s="43">
        <v>1.2272999999999999E-2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43">
        <v>0</v>
      </c>
      <c r="AF53" s="43">
        <v>0</v>
      </c>
      <c r="AG53" s="43">
        <v>0</v>
      </c>
      <c r="AH53" s="43">
        <v>0</v>
      </c>
      <c r="AI53" s="43">
        <v>0</v>
      </c>
      <c r="AJ53" s="43">
        <v>0</v>
      </c>
      <c r="AK53" s="43">
        <v>0</v>
      </c>
      <c r="AL53" s="43">
        <v>0</v>
      </c>
      <c r="AM53" s="43">
        <v>0</v>
      </c>
      <c r="AN53" s="43">
        <v>0</v>
      </c>
      <c r="AO53" s="43">
        <v>0</v>
      </c>
      <c r="AP53" s="43">
        <v>0</v>
      </c>
      <c r="AQ53" s="43">
        <v>0</v>
      </c>
      <c r="AR53" s="43">
        <v>0</v>
      </c>
      <c r="AS53" s="43">
        <v>0</v>
      </c>
      <c r="AT53" s="43">
        <v>0</v>
      </c>
      <c r="AU53" s="43">
        <v>0</v>
      </c>
      <c r="AV53" s="43">
        <v>0</v>
      </c>
      <c r="AW53" s="43">
        <v>0</v>
      </c>
      <c r="AX53" s="43">
        <v>0</v>
      </c>
      <c r="AY53" s="43">
        <v>0</v>
      </c>
      <c r="AZ53" s="43">
        <v>0</v>
      </c>
      <c r="BA53" s="43">
        <v>0</v>
      </c>
      <c r="BB53" s="43">
        <v>0</v>
      </c>
      <c r="BC53" s="43">
        <v>0</v>
      </c>
      <c r="BD53" s="43">
        <v>0</v>
      </c>
      <c r="BE53" s="43">
        <v>0</v>
      </c>
      <c r="BF53" s="43">
        <v>0</v>
      </c>
      <c r="BG53" s="43">
        <v>0</v>
      </c>
      <c r="BH53" s="43">
        <v>0</v>
      </c>
      <c r="BI53" s="43">
        <v>0</v>
      </c>
      <c r="BJ53" s="43">
        <v>0</v>
      </c>
      <c r="BK53" s="43">
        <v>0</v>
      </c>
      <c r="BL53" s="43">
        <v>0</v>
      </c>
      <c r="BM53" s="43">
        <v>0</v>
      </c>
      <c r="BN53" s="43">
        <v>0</v>
      </c>
      <c r="BO53" s="43">
        <v>0</v>
      </c>
      <c r="BP53" s="43">
        <v>0</v>
      </c>
      <c r="BQ53" s="43">
        <v>0</v>
      </c>
      <c r="BR53" s="43">
        <v>0</v>
      </c>
      <c r="BS53" s="43">
        <v>0</v>
      </c>
      <c r="BT53" s="43">
        <v>0</v>
      </c>
      <c r="BU53" s="43">
        <v>0</v>
      </c>
      <c r="BV53" s="43">
        <v>0</v>
      </c>
      <c r="BW53" s="43">
        <v>0</v>
      </c>
      <c r="BX53" s="43">
        <v>0</v>
      </c>
      <c r="BY53" s="43">
        <v>0</v>
      </c>
      <c r="BZ53" s="43">
        <v>0</v>
      </c>
      <c r="CA53" s="43">
        <v>0</v>
      </c>
      <c r="CB53" s="43">
        <v>0</v>
      </c>
      <c r="CC53" s="43">
        <v>0</v>
      </c>
      <c r="CD53" s="43">
        <v>0</v>
      </c>
      <c r="CE53" s="43">
        <v>21.327950000000001</v>
      </c>
      <c r="CF53" s="43">
        <v>4.4956000000000003E-2</v>
      </c>
      <c r="CG53" s="43">
        <v>6.1577E-2</v>
      </c>
      <c r="CH53" s="43">
        <v>0</v>
      </c>
      <c r="CI53" s="43">
        <f t="shared" si="2"/>
        <v>29.435941</v>
      </c>
      <c r="CJ53" s="43">
        <v>29.435941</v>
      </c>
      <c r="CK53" s="43">
        <f t="shared" si="1"/>
        <v>0</v>
      </c>
    </row>
    <row r="54" spans="1:89">
      <c r="A54" s="39" t="s">
        <v>87</v>
      </c>
      <c r="B54" s="43">
        <v>5.0936000000000002E-2</v>
      </c>
      <c r="C54" s="43">
        <v>0.19723099999999999</v>
      </c>
      <c r="D54" s="43">
        <v>0.13100999999999999</v>
      </c>
      <c r="E54" s="43">
        <v>1.0890899999999999</v>
      </c>
      <c r="F54" s="43">
        <v>6.0999999999999999E-5</v>
      </c>
      <c r="G54" s="43">
        <v>0</v>
      </c>
      <c r="H54" s="43">
        <v>2.13E-4</v>
      </c>
      <c r="I54" s="43">
        <v>5.2519999999999997E-3</v>
      </c>
      <c r="J54" s="43">
        <v>0.19860800000000001</v>
      </c>
      <c r="K54" s="43">
        <v>0.39699499999999999</v>
      </c>
      <c r="L54" s="43">
        <v>2.6486730000000001</v>
      </c>
      <c r="M54" s="43">
        <v>0.837399</v>
      </c>
      <c r="N54" s="43">
        <v>1.229244</v>
      </c>
      <c r="O54" s="43">
        <v>2.0456999999999999E-2</v>
      </c>
      <c r="P54" s="43">
        <v>4.2200000000000001E-4</v>
      </c>
      <c r="Q54" s="43">
        <v>2.8899999999999998E-4</v>
      </c>
      <c r="R54" s="43">
        <v>1.5E-5</v>
      </c>
      <c r="S54" s="43">
        <v>9.2226250000000007</v>
      </c>
      <c r="T54" s="43">
        <v>0.17865500000000001</v>
      </c>
      <c r="U54" s="43">
        <v>5.7629999999999999E-3</v>
      </c>
      <c r="V54" s="43">
        <v>2.5999999999999998E-5</v>
      </c>
      <c r="W54" s="43">
        <v>3.9113000000000002E-2</v>
      </c>
      <c r="X54" s="43">
        <v>3.3310000000000002E-3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43">
        <v>0</v>
      </c>
      <c r="AF54" s="43">
        <v>0</v>
      </c>
      <c r="AG54" s="43">
        <v>0</v>
      </c>
      <c r="AH54" s="43">
        <v>0</v>
      </c>
      <c r="AI54" s="43">
        <v>0</v>
      </c>
      <c r="AJ54" s="43">
        <v>0</v>
      </c>
      <c r="AK54" s="43">
        <v>0</v>
      </c>
      <c r="AL54" s="43">
        <v>0</v>
      </c>
      <c r="AM54" s="43">
        <v>0</v>
      </c>
      <c r="AN54" s="43">
        <v>0</v>
      </c>
      <c r="AO54" s="43">
        <v>0</v>
      </c>
      <c r="AP54" s="43">
        <v>0</v>
      </c>
      <c r="AQ54" s="43">
        <v>0</v>
      </c>
      <c r="AR54" s="43">
        <v>0</v>
      </c>
      <c r="AS54" s="43">
        <v>0</v>
      </c>
      <c r="AT54" s="43">
        <v>0</v>
      </c>
      <c r="AU54" s="43">
        <v>0</v>
      </c>
      <c r="AV54" s="43">
        <v>0</v>
      </c>
      <c r="AW54" s="43">
        <v>0</v>
      </c>
      <c r="AX54" s="43">
        <v>0</v>
      </c>
      <c r="AY54" s="43">
        <v>0</v>
      </c>
      <c r="AZ54" s="43">
        <v>0</v>
      </c>
      <c r="BA54" s="43">
        <v>0</v>
      </c>
      <c r="BB54" s="43">
        <v>0</v>
      </c>
      <c r="BC54" s="43">
        <v>0</v>
      </c>
      <c r="BD54" s="43">
        <v>0</v>
      </c>
      <c r="BE54" s="43">
        <v>0</v>
      </c>
      <c r="BF54" s="43">
        <v>0</v>
      </c>
      <c r="BG54" s="43">
        <v>0</v>
      </c>
      <c r="BH54" s="43">
        <v>0</v>
      </c>
      <c r="BI54" s="43">
        <v>0</v>
      </c>
      <c r="BJ54" s="43">
        <v>0</v>
      </c>
      <c r="BK54" s="43">
        <v>0</v>
      </c>
      <c r="BL54" s="43">
        <v>0</v>
      </c>
      <c r="BM54" s="43">
        <v>0</v>
      </c>
      <c r="BN54" s="43">
        <v>0</v>
      </c>
      <c r="BO54" s="43">
        <v>0</v>
      </c>
      <c r="BP54" s="43">
        <v>0</v>
      </c>
      <c r="BQ54" s="43">
        <v>0</v>
      </c>
      <c r="BR54" s="43">
        <v>0</v>
      </c>
      <c r="BS54" s="43">
        <v>0</v>
      </c>
      <c r="BT54" s="43">
        <v>0</v>
      </c>
      <c r="BU54" s="43">
        <v>0</v>
      </c>
      <c r="BV54" s="43">
        <v>0</v>
      </c>
      <c r="BW54" s="43">
        <v>0</v>
      </c>
      <c r="BX54" s="43">
        <v>0</v>
      </c>
      <c r="BY54" s="43">
        <v>0</v>
      </c>
      <c r="BZ54" s="43">
        <v>0</v>
      </c>
      <c r="CA54" s="43">
        <v>0</v>
      </c>
      <c r="CB54" s="43">
        <v>0</v>
      </c>
      <c r="CC54" s="43">
        <v>0</v>
      </c>
      <c r="CD54" s="43">
        <v>0</v>
      </c>
      <c r="CE54" s="43">
        <v>27.423862</v>
      </c>
      <c r="CF54" s="43">
        <v>0.10423</v>
      </c>
      <c r="CG54" s="43">
        <v>2.2696390000000002</v>
      </c>
      <c r="CH54" s="43">
        <v>0</v>
      </c>
      <c r="CI54" s="43">
        <f t="shared" si="2"/>
        <v>46.053139000000002</v>
      </c>
      <c r="CJ54" s="43">
        <v>46.053139000000002</v>
      </c>
      <c r="CK54" s="43">
        <f t="shared" si="1"/>
        <v>0</v>
      </c>
    </row>
    <row r="55" spans="1:89">
      <c r="A55" s="39" t="s">
        <v>88</v>
      </c>
      <c r="B55" s="43">
        <v>1.9999999999999999E-6</v>
      </c>
      <c r="C55" s="43">
        <v>6.0000000000000002E-6</v>
      </c>
      <c r="D55" s="43">
        <v>9.9999999999999995E-7</v>
      </c>
      <c r="E55" s="43">
        <v>1.5E-5</v>
      </c>
      <c r="F55" s="43">
        <v>1.1E-5</v>
      </c>
      <c r="G55" s="43">
        <v>0</v>
      </c>
      <c r="H55" s="43">
        <v>0</v>
      </c>
      <c r="I55" s="43">
        <v>3.0000000000000001E-6</v>
      </c>
      <c r="J55" s="43">
        <v>0</v>
      </c>
      <c r="K55" s="43">
        <v>1.4E-5</v>
      </c>
      <c r="L55" s="43">
        <v>9.9999999999999995E-7</v>
      </c>
      <c r="M55" s="43">
        <v>1.2E-5</v>
      </c>
      <c r="N55" s="43">
        <v>34.827205999999997</v>
      </c>
      <c r="O55" s="43">
        <v>7.9999999999999996E-6</v>
      </c>
      <c r="P55" s="43">
        <v>6.9999999999999994E-5</v>
      </c>
      <c r="Q55" s="43">
        <v>0</v>
      </c>
      <c r="R55" s="43">
        <v>9.9999999999999995E-7</v>
      </c>
      <c r="S55" s="43">
        <v>3.0000000000000001E-6</v>
      </c>
      <c r="T55" s="43">
        <v>6.0000000000000002E-6</v>
      </c>
      <c r="U55" s="43">
        <v>6.0000000000000002E-6</v>
      </c>
      <c r="V55" s="43">
        <v>0</v>
      </c>
      <c r="W55" s="43">
        <v>1.9999999999999999E-6</v>
      </c>
      <c r="X55" s="43">
        <v>3.0000000000000001E-6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43">
        <v>0</v>
      </c>
      <c r="AF55" s="43">
        <v>0</v>
      </c>
      <c r="AG55" s="43">
        <v>0</v>
      </c>
      <c r="AH55" s="43">
        <v>0</v>
      </c>
      <c r="AI55" s="43">
        <v>0</v>
      </c>
      <c r="AJ55" s="43">
        <v>0</v>
      </c>
      <c r="AK55" s="43">
        <v>0</v>
      </c>
      <c r="AL55" s="43">
        <v>0</v>
      </c>
      <c r="AM55" s="43">
        <v>0</v>
      </c>
      <c r="AN55" s="43">
        <v>0</v>
      </c>
      <c r="AO55" s="43">
        <v>0</v>
      </c>
      <c r="AP55" s="43">
        <v>0</v>
      </c>
      <c r="AQ55" s="43">
        <v>0</v>
      </c>
      <c r="AR55" s="43">
        <v>0</v>
      </c>
      <c r="AS55" s="43">
        <v>0</v>
      </c>
      <c r="AT55" s="43">
        <v>0</v>
      </c>
      <c r="AU55" s="43">
        <v>0</v>
      </c>
      <c r="AV55" s="43">
        <v>0</v>
      </c>
      <c r="AW55" s="43">
        <v>0</v>
      </c>
      <c r="AX55" s="43">
        <v>0</v>
      </c>
      <c r="AY55" s="43">
        <v>0</v>
      </c>
      <c r="AZ55" s="43">
        <v>0</v>
      </c>
      <c r="BA55" s="43">
        <v>0</v>
      </c>
      <c r="BB55" s="43">
        <v>0</v>
      </c>
      <c r="BC55" s="43">
        <v>0</v>
      </c>
      <c r="BD55" s="43">
        <v>0</v>
      </c>
      <c r="BE55" s="43">
        <v>0</v>
      </c>
      <c r="BF55" s="43">
        <v>0</v>
      </c>
      <c r="BG55" s="43">
        <v>0</v>
      </c>
      <c r="BH55" s="43">
        <v>0</v>
      </c>
      <c r="BI55" s="43">
        <v>0</v>
      </c>
      <c r="BJ55" s="43">
        <v>0</v>
      </c>
      <c r="BK55" s="43">
        <v>0</v>
      </c>
      <c r="BL55" s="43">
        <v>0</v>
      </c>
      <c r="BM55" s="43">
        <v>0</v>
      </c>
      <c r="BN55" s="43">
        <v>0</v>
      </c>
      <c r="BO55" s="43">
        <v>0</v>
      </c>
      <c r="BP55" s="43">
        <v>0</v>
      </c>
      <c r="BQ55" s="43">
        <v>0</v>
      </c>
      <c r="BR55" s="43">
        <v>0</v>
      </c>
      <c r="BS55" s="43">
        <v>0</v>
      </c>
      <c r="BT55" s="43">
        <v>0</v>
      </c>
      <c r="BU55" s="43">
        <v>0</v>
      </c>
      <c r="BV55" s="43">
        <v>0</v>
      </c>
      <c r="BW55" s="43">
        <v>0</v>
      </c>
      <c r="BX55" s="43">
        <v>0</v>
      </c>
      <c r="BY55" s="43">
        <v>0</v>
      </c>
      <c r="BZ55" s="43">
        <v>0</v>
      </c>
      <c r="CA55" s="43">
        <v>0</v>
      </c>
      <c r="CB55" s="43">
        <v>0</v>
      </c>
      <c r="CC55" s="43">
        <v>0</v>
      </c>
      <c r="CD55" s="43">
        <v>0</v>
      </c>
      <c r="CE55" s="43">
        <v>3.8000000000000002E-5</v>
      </c>
      <c r="CF55" s="43">
        <v>0</v>
      </c>
      <c r="CG55" s="43">
        <v>1.4E-5</v>
      </c>
      <c r="CH55" s="43">
        <v>0</v>
      </c>
      <c r="CI55" s="43">
        <f t="shared" si="2"/>
        <v>34.827421999999999</v>
      </c>
      <c r="CJ55" s="43">
        <v>34.827421999999999</v>
      </c>
      <c r="CK55" s="43">
        <f t="shared" si="1"/>
        <v>0</v>
      </c>
    </row>
    <row r="56" spans="1:89">
      <c r="A56" s="39" t="s">
        <v>89</v>
      </c>
      <c r="B56" s="43">
        <v>3.7469999999999999E-3</v>
      </c>
      <c r="C56" s="43">
        <v>2.63E-4</v>
      </c>
      <c r="D56" s="43">
        <v>8.1000000000000004E-5</v>
      </c>
      <c r="E56" s="43">
        <v>2.4499999999999999E-3</v>
      </c>
      <c r="F56" s="43">
        <v>0</v>
      </c>
      <c r="G56" s="43">
        <v>2.3800000000000001E-4</v>
      </c>
      <c r="H56" s="43">
        <v>9.9999999999999995E-7</v>
      </c>
      <c r="I56" s="43">
        <v>1.9999999999999999E-6</v>
      </c>
      <c r="J56" s="43">
        <v>0</v>
      </c>
      <c r="K56" s="43">
        <v>3.3609999999999998E-3</v>
      </c>
      <c r="L56" s="43">
        <v>1.4200000000000001E-4</v>
      </c>
      <c r="M56" s="43">
        <v>420.96923199999998</v>
      </c>
      <c r="N56" s="43">
        <v>2.3499999999999999E-4</v>
      </c>
      <c r="O56" s="43">
        <v>1.8000000000000001E-4</v>
      </c>
      <c r="P56" s="43">
        <v>3.3700000000000002E-3</v>
      </c>
      <c r="Q56" s="43">
        <v>3.0000000000000001E-6</v>
      </c>
      <c r="R56" s="43">
        <v>0</v>
      </c>
      <c r="S56" s="43">
        <v>1.3339999999999999E-3</v>
      </c>
      <c r="T56" s="43">
        <v>4.8899999999999996E-4</v>
      </c>
      <c r="U56" s="43">
        <v>5.3338000000000003E-2</v>
      </c>
      <c r="V56" s="43">
        <v>0</v>
      </c>
      <c r="W56" s="43">
        <v>2.5300000000000002E-4</v>
      </c>
      <c r="X56" s="43">
        <v>1.7260000000000001E-3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43">
        <v>0</v>
      </c>
      <c r="AF56" s="43">
        <v>0</v>
      </c>
      <c r="AG56" s="43">
        <v>0</v>
      </c>
      <c r="AH56" s="43">
        <v>0</v>
      </c>
      <c r="AI56" s="43">
        <v>0</v>
      </c>
      <c r="AJ56" s="43">
        <v>0</v>
      </c>
      <c r="AK56" s="43">
        <v>0</v>
      </c>
      <c r="AL56" s="43">
        <v>0</v>
      </c>
      <c r="AM56" s="43">
        <v>0</v>
      </c>
      <c r="AN56" s="43">
        <v>0</v>
      </c>
      <c r="AO56" s="43">
        <v>0</v>
      </c>
      <c r="AP56" s="43">
        <v>0</v>
      </c>
      <c r="AQ56" s="43">
        <v>0</v>
      </c>
      <c r="AR56" s="43">
        <v>0</v>
      </c>
      <c r="AS56" s="43">
        <v>0</v>
      </c>
      <c r="AT56" s="43">
        <v>0</v>
      </c>
      <c r="AU56" s="43">
        <v>0</v>
      </c>
      <c r="AV56" s="43">
        <v>0</v>
      </c>
      <c r="AW56" s="43">
        <v>0</v>
      </c>
      <c r="AX56" s="43">
        <v>0</v>
      </c>
      <c r="AY56" s="43">
        <v>0</v>
      </c>
      <c r="AZ56" s="43">
        <v>0</v>
      </c>
      <c r="BA56" s="43">
        <v>0</v>
      </c>
      <c r="BB56" s="43">
        <v>0</v>
      </c>
      <c r="BC56" s="43">
        <v>0</v>
      </c>
      <c r="BD56" s="43">
        <v>0</v>
      </c>
      <c r="BE56" s="43">
        <v>0</v>
      </c>
      <c r="BF56" s="43">
        <v>0</v>
      </c>
      <c r="BG56" s="43">
        <v>0</v>
      </c>
      <c r="BH56" s="43">
        <v>0</v>
      </c>
      <c r="BI56" s="43">
        <v>0</v>
      </c>
      <c r="BJ56" s="43">
        <v>0</v>
      </c>
      <c r="BK56" s="43">
        <v>0</v>
      </c>
      <c r="BL56" s="43">
        <v>0</v>
      </c>
      <c r="BM56" s="43">
        <v>0</v>
      </c>
      <c r="BN56" s="43">
        <v>0</v>
      </c>
      <c r="BO56" s="43">
        <v>0</v>
      </c>
      <c r="BP56" s="43">
        <v>0</v>
      </c>
      <c r="BQ56" s="43">
        <v>0</v>
      </c>
      <c r="BR56" s="43">
        <v>0</v>
      </c>
      <c r="BS56" s="43">
        <v>0</v>
      </c>
      <c r="BT56" s="43">
        <v>0</v>
      </c>
      <c r="BU56" s="43">
        <v>0</v>
      </c>
      <c r="BV56" s="43">
        <v>0</v>
      </c>
      <c r="BW56" s="43">
        <v>0</v>
      </c>
      <c r="BX56" s="43">
        <v>0</v>
      </c>
      <c r="BY56" s="43">
        <v>0</v>
      </c>
      <c r="BZ56" s="43">
        <v>0</v>
      </c>
      <c r="CA56" s="43">
        <v>0</v>
      </c>
      <c r="CB56" s="43">
        <v>0</v>
      </c>
      <c r="CC56" s="43">
        <v>0</v>
      </c>
      <c r="CD56" s="43">
        <v>0</v>
      </c>
      <c r="CE56" s="43">
        <v>6.3826999999999995E-2</v>
      </c>
      <c r="CF56" s="43">
        <v>5.0000000000000004E-6</v>
      </c>
      <c r="CG56" s="43">
        <v>3.2899999999999997E-4</v>
      </c>
      <c r="CH56" s="43">
        <v>0</v>
      </c>
      <c r="CI56" s="43">
        <f t="shared" si="2"/>
        <v>421.10460599999999</v>
      </c>
      <c r="CJ56" s="43">
        <v>421.10460599999999</v>
      </c>
      <c r="CK56" s="43">
        <f t="shared" si="1"/>
        <v>0</v>
      </c>
    </row>
    <row r="57" spans="1:89">
      <c r="A57" s="39" t="s">
        <v>90</v>
      </c>
      <c r="B57" s="43">
        <v>1.4E-5</v>
      </c>
      <c r="C57" s="43">
        <v>4.1E-5</v>
      </c>
      <c r="D57" s="43">
        <v>2.3E-5</v>
      </c>
      <c r="E57" s="43">
        <v>7.2999999999999999E-5</v>
      </c>
      <c r="F57" s="43">
        <v>0</v>
      </c>
      <c r="G57" s="43">
        <v>0</v>
      </c>
      <c r="H57" s="43">
        <v>0</v>
      </c>
      <c r="I57" s="43">
        <v>3.3000000000000003E-5</v>
      </c>
      <c r="J57" s="43">
        <v>0</v>
      </c>
      <c r="K57" s="43">
        <v>9.9999999999999995E-7</v>
      </c>
      <c r="L57" s="43">
        <v>5.0000000000000004E-6</v>
      </c>
      <c r="M57" s="43">
        <v>7.4999999999999993E-5</v>
      </c>
      <c r="N57" s="43">
        <v>1.4200000000000001E-4</v>
      </c>
      <c r="O57" s="43">
        <v>9.9999999999999995E-7</v>
      </c>
      <c r="P57" s="43">
        <v>5.8E-5</v>
      </c>
      <c r="Q57" s="43">
        <v>0</v>
      </c>
      <c r="R57" s="43">
        <v>0</v>
      </c>
      <c r="S57" s="43">
        <v>0</v>
      </c>
      <c r="T57" s="43">
        <v>9.9999999999999995E-7</v>
      </c>
      <c r="U57" s="43">
        <v>1.2999999999999999E-5</v>
      </c>
      <c r="V57" s="43">
        <v>0</v>
      </c>
      <c r="W57" s="43">
        <v>1.9999999999999999E-6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43">
        <v>0</v>
      </c>
      <c r="AF57" s="43">
        <v>0</v>
      </c>
      <c r="AG57" s="43">
        <v>0</v>
      </c>
      <c r="AH57" s="43">
        <v>0</v>
      </c>
      <c r="AI57" s="43">
        <v>0</v>
      </c>
      <c r="AJ57" s="43">
        <v>0</v>
      </c>
      <c r="AK57" s="43">
        <v>0</v>
      </c>
      <c r="AL57" s="43">
        <v>0</v>
      </c>
      <c r="AM57" s="43">
        <v>0</v>
      </c>
      <c r="AN57" s="43">
        <v>0</v>
      </c>
      <c r="AO57" s="43">
        <v>0</v>
      </c>
      <c r="AP57" s="43">
        <v>0</v>
      </c>
      <c r="AQ57" s="43">
        <v>0</v>
      </c>
      <c r="AR57" s="43">
        <v>0</v>
      </c>
      <c r="AS57" s="43">
        <v>0</v>
      </c>
      <c r="AT57" s="43">
        <v>0</v>
      </c>
      <c r="AU57" s="43">
        <v>0</v>
      </c>
      <c r="AV57" s="43">
        <v>0</v>
      </c>
      <c r="AW57" s="43">
        <v>0</v>
      </c>
      <c r="AX57" s="43">
        <v>0</v>
      </c>
      <c r="AY57" s="43">
        <v>0</v>
      </c>
      <c r="AZ57" s="43">
        <v>0</v>
      </c>
      <c r="BA57" s="43">
        <v>0</v>
      </c>
      <c r="BB57" s="43">
        <v>0</v>
      </c>
      <c r="BC57" s="43">
        <v>0</v>
      </c>
      <c r="BD57" s="43">
        <v>0</v>
      </c>
      <c r="BE57" s="43">
        <v>0</v>
      </c>
      <c r="BF57" s="43">
        <v>0</v>
      </c>
      <c r="BG57" s="43">
        <v>0</v>
      </c>
      <c r="BH57" s="43">
        <v>0</v>
      </c>
      <c r="BI57" s="43">
        <v>0</v>
      </c>
      <c r="BJ57" s="43">
        <v>0</v>
      </c>
      <c r="BK57" s="43">
        <v>0</v>
      </c>
      <c r="BL57" s="43">
        <v>0</v>
      </c>
      <c r="BM57" s="43">
        <v>0</v>
      </c>
      <c r="BN57" s="43">
        <v>0</v>
      </c>
      <c r="BO57" s="43">
        <v>0</v>
      </c>
      <c r="BP57" s="43">
        <v>0</v>
      </c>
      <c r="BQ57" s="43">
        <v>0</v>
      </c>
      <c r="BR57" s="43">
        <v>0</v>
      </c>
      <c r="BS57" s="43">
        <v>0</v>
      </c>
      <c r="BT57" s="43">
        <v>0</v>
      </c>
      <c r="BU57" s="43">
        <v>0</v>
      </c>
      <c r="BV57" s="43">
        <v>0</v>
      </c>
      <c r="BW57" s="43">
        <v>0</v>
      </c>
      <c r="BX57" s="43">
        <v>0</v>
      </c>
      <c r="BY57" s="43">
        <v>0</v>
      </c>
      <c r="BZ57" s="43">
        <v>0</v>
      </c>
      <c r="CA57" s="43">
        <v>0</v>
      </c>
      <c r="CB57" s="43">
        <v>0</v>
      </c>
      <c r="CC57" s="43">
        <v>0</v>
      </c>
      <c r="CD57" s="43">
        <v>0</v>
      </c>
      <c r="CE57" s="43">
        <v>6.3999999999999997E-5</v>
      </c>
      <c r="CF57" s="43">
        <v>0</v>
      </c>
      <c r="CG57" s="43">
        <v>3.1000000000000001E-5</v>
      </c>
      <c r="CH57" s="43">
        <v>0</v>
      </c>
      <c r="CI57" s="43">
        <f t="shared" si="2"/>
        <v>5.7700000000000004E-4</v>
      </c>
      <c r="CJ57" s="43">
        <v>5.7699999999999993E-4</v>
      </c>
      <c r="CK57" s="43">
        <f t="shared" si="1"/>
        <v>0</v>
      </c>
    </row>
    <row r="58" spans="1:89">
      <c r="A58" s="39" t="s">
        <v>91</v>
      </c>
      <c r="B58" s="43">
        <v>0.22104799999999999</v>
      </c>
      <c r="C58" s="43">
        <v>0.48818499999999998</v>
      </c>
      <c r="D58" s="43">
        <v>0.30707099999999998</v>
      </c>
      <c r="E58" s="43">
        <v>0.67920899999999995</v>
      </c>
      <c r="F58" s="43">
        <v>4.8609999999999999E-3</v>
      </c>
      <c r="G58" s="43">
        <v>3.5599999999999998E-4</v>
      </c>
      <c r="H58" s="43">
        <v>0.119419</v>
      </c>
      <c r="I58" s="43">
        <v>4.147303</v>
      </c>
      <c r="J58" s="43">
        <v>4.8688000000000002E-2</v>
      </c>
      <c r="K58" s="43">
        <v>1.6989339999999999</v>
      </c>
      <c r="L58" s="43">
        <v>1.439567</v>
      </c>
      <c r="M58" s="43">
        <v>22.117508999999998</v>
      </c>
      <c r="N58" s="43">
        <v>12.156442999999999</v>
      </c>
      <c r="O58" s="43">
        <v>7.3446199999999999</v>
      </c>
      <c r="P58" s="43">
        <v>0.22627800000000001</v>
      </c>
      <c r="Q58" s="43">
        <v>1.0244340000000001</v>
      </c>
      <c r="R58" s="43">
        <v>1.9637000000000002E-2</v>
      </c>
      <c r="S58" s="43">
        <v>16.207338</v>
      </c>
      <c r="T58" s="43">
        <v>0.25936199999999998</v>
      </c>
      <c r="U58" s="43">
        <v>0.57111100000000004</v>
      </c>
      <c r="V58" s="43">
        <v>1.554E-3</v>
      </c>
      <c r="W58" s="43">
        <v>0.13403100000000001</v>
      </c>
      <c r="X58" s="43">
        <v>0.178948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43">
        <v>0</v>
      </c>
      <c r="AF58" s="43">
        <v>0</v>
      </c>
      <c r="AG58" s="43">
        <v>0</v>
      </c>
      <c r="AH58" s="43">
        <v>0</v>
      </c>
      <c r="AI58" s="43">
        <v>0</v>
      </c>
      <c r="AJ58" s="43">
        <v>0</v>
      </c>
      <c r="AK58" s="43">
        <v>0</v>
      </c>
      <c r="AL58" s="43">
        <v>0</v>
      </c>
      <c r="AM58" s="43">
        <v>0</v>
      </c>
      <c r="AN58" s="43">
        <v>0</v>
      </c>
      <c r="AO58" s="43">
        <v>0</v>
      </c>
      <c r="AP58" s="43">
        <v>0</v>
      </c>
      <c r="AQ58" s="43">
        <v>0</v>
      </c>
      <c r="AR58" s="43">
        <v>0</v>
      </c>
      <c r="AS58" s="43">
        <v>0</v>
      </c>
      <c r="AT58" s="43">
        <v>0</v>
      </c>
      <c r="AU58" s="43">
        <v>0</v>
      </c>
      <c r="AV58" s="43">
        <v>0</v>
      </c>
      <c r="AW58" s="43">
        <v>0</v>
      </c>
      <c r="AX58" s="43">
        <v>0</v>
      </c>
      <c r="AY58" s="43">
        <v>0</v>
      </c>
      <c r="AZ58" s="43">
        <v>0</v>
      </c>
      <c r="BA58" s="43">
        <v>0</v>
      </c>
      <c r="BB58" s="43">
        <v>0</v>
      </c>
      <c r="BC58" s="43">
        <v>0</v>
      </c>
      <c r="BD58" s="43">
        <v>0</v>
      </c>
      <c r="BE58" s="43">
        <v>0</v>
      </c>
      <c r="BF58" s="43">
        <v>0</v>
      </c>
      <c r="BG58" s="43">
        <v>0</v>
      </c>
      <c r="BH58" s="43">
        <v>0</v>
      </c>
      <c r="BI58" s="43">
        <v>0</v>
      </c>
      <c r="BJ58" s="43">
        <v>0</v>
      </c>
      <c r="BK58" s="43">
        <v>0</v>
      </c>
      <c r="BL58" s="43">
        <v>0</v>
      </c>
      <c r="BM58" s="43">
        <v>0</v>
      </c>
      <c r="BN58" s="43">
        <v>0</v>
      </c>
      <c r="BO58" s="43">
        <v>0</v>
      </c>
      <c r="BP58" s="43">
        <v>0</v>
      </c>
      <c r="BQ58" s="43">
        <v>0</v>
      </c>
      <c r="BR58" s="43">
        <v>0</v>
      </c>
      <c r="BS58" s="43">
        <v>0</v>
      </c>
      <c r="BT58" s="43">
        <v>0</v>
      </c>
      <c r="BU58" s="43">
        <v>0</v>
      </c>
      <c r="BV58" s="43">
        <v>0</v>
      </c>
      <c r="BW58" s="43">
        <v>0</v>
      </c>
      <c r="BX58" s="43">
        <v>0</v>
      </c>
      <c r="BY58" s="43">
        <v>0</v>
      </c>
      <c r="BZ58" s="43">
        <v>0</v>
      </c>
      <c r="CA58" s="43">
        <v>0</v>
      </c>
      <c r="CB58" s="43">
        <v>0</v>
      </c>
      <c r="CC58" s="43">
        <v>0</v>
      </c>
      <c r="CD58" s="43">
        <v>0</v>
      </c>
      <c r="CE58" s="43">
        <v>2.2370999999999999E-2</v>
      </c>
      <c r="CF58" s="43">
        <v>1.9356819999999999</v>
      </c>
      <c r="CG58" s="43">
        <v>9.8776109999999999</v>
      </c>
      <c r="CH58" s="43">
        <v>0</v>
      </c>
      <c r="CI58" s="43">
        <f t="shared" si="2"/>
        <v>81.231570000000005</v>
      </c>
      <c r="CJ58" s="43">
        <v>81.231570000000005</v>
      </c>
      <c r="CK58" s="43">
        <f t="shared" si="1"/>
        <v>0</v>
      </c>
    </row>
    <row r="59" spans="1:89">
      <c r="A59" s="39" t="s">
        <v>92</v>
      </c>
      <c r="B59" s="43">
        <v>1.7080999999999999E-2</v>
      </c>
      <c r="C59" s="43">
        <v>0.36643799999999999</v>
      </c>
      <c r="D59" s="43">
        <v>0.33215899999999998</v>
      </c>
      <c r="E59" s="43">
        <v>9.9312999999999999E-2</v>
      </c>
      <c r="F59" s="43">
        <v>2.5999999999999998E-5</v>
      </c>
      <c r="G59" s="43">
        <v>1.9999999999999999E-6</v>
      </c>
      <c r="H59" s="43">
        <v>8.52E-4</v>
      </c>
      <c r="I59" s="43">
        <v>1.059E-3</v>
      </c>
      <c r="J59" s="43">
        <v>0.46855599999999997</v>
      </c>
      <c r="K59" s="43">
        <v>1.465814</v>
      </c>
      <c r="L59" s="43">
        <v>2.7386789999999999</v>
      </c>
      <c r="M59" s="43">
        <v>0.91556099999999996</v>
      </c>
      <c r="N59" s="43">
        <v>1.3010000000000001E-3</v>
      </c>
      <c r="O59" s="43">
        <v>0.110219</v>
      </c>
      <c r="P59" s="43">
        <v>5.1099999999999995E-4</v>
      </c>
      <c r="Q59" s="43">
        <v>5.1900000000000004E-4</v>
      </c>
      <c r="R59" s="43">
        <v>3.0000000000000001E-5</v>
      </c>
      <c r="S59" s="43">
        <v>1.073E-3</v>
      </c>
      <c r="T59" s="43">
        <v>49.063009999999998</v>
      </c>
      <c r="U59" s="43">
        <v>0.10957699999999999</v>
      </c>
      <c r="V59" s="43">
        <v>1.8100000000000001E-4</v>
      </c>
      <c r="W59" s="43">
        <v>12.678395999999999</v>
      </c>
      <c r="X59" s="43">
        <v>0.68367699999999998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43">
        <v>0</v>
      </c>
      <c r="AF59" s="43">
        <v>0</v>
      </c>
      <c r="AG59" s="43">
        <v>0</v>
      </c>
      <c r="AH59" s="43">
        <v>0</v>
      </c>
      <c r="AI59" s="43">
        <v>0</v>
      </c>
      <c r="AJ59" s="43">
        <v>0</v>
      </c>
      <c r="AK59" s="43">
        <v>0</v>
      </c>
      <c r="AL59" s="43">
        <v>0</v>
      </c>
      <c r="AM59" s="43">
        <v>0</v>
      </c>
      <c r="AN59" s="43">
        <v>0</v>
      </c>
      <c r="AO59" s="43">
        <v>0</v>
      </c>
      <c r="AP59" s="43">
        <v>0</v>
      </c>
      <c r="AQ59" s="43">
        <v>0</v>
      </c>
      <c r="AR59" s="43">
        <v>0</v>
      </c>
      <c r="AS59" s="43">
        <v>0</v>
      </c>
      <c r="AT59" s="43">
        <v>0</v>
      </c>
      <c r="AU59" s="43">
        <v>0</v>
      </c>
      <c r="AV59" s="43">
        <v>0</v>
      </c>
      <c r="AW59" s="43">
        <v>0</v>
      </c>
      <c r="AX59" s="43">
        <v>0</v>
      </c>
      <c r="AY59" s="43">
        <v>0</v>
      </c>
      <c r="AZ59" s="43">
        <v>0</v>
      </c>
      <c r="BA59" s="43">
        <v>0</v>
      </c>
      <c r="BB59" s="43">
        <v>0</v>
      </c>
      <c r="BC59" s="43">
        <v>0</v>
      </c>
      <c r="BD59" s="43">
        <v>0</v>
      </c>
      <c r="BE59" s="43">
        <v>0</v>
      </c>
      <c r="BF59" s="43">
        <v>0</v>
      </c>
      <c r="BG59" s="43">
        <v>0</v>
      </c>
      <c r="BH59" s="43">
        <v>0</v>
      </c>
      <c r="BI59" s="43">
        <v>0</v>
      </c>
      <c r="BJ59" s="43">
        <v>0</v>
      </c>
      <c r="BK59" s="43">
        <v>0</v>
      </c>
      <c r="BL59" s="43">
        <v>0</v>
      </c>
      <c r="BM59" s="43">
        <v>0</v>
      </c>
      <c r="BN59" s="43">
        <v>0</v>
      </c>
      <c r="BO59" s="43">
        <v>0</v>
      </c>
      <c r="BP59" s="43">
        <v>0</v>
      </c>
      <c r="BQ59" s="43">
        <v>0</v>
      </c>
      <c r="BR59" s="43">
        <v>0</v>
      </c>
      <c r="BS59" s="43">
        <v>0</v>
      </c>
      <c r="BT59" s="43">
        <v>0</v>
      </c>
      <c r="BU59" s="43">
        <v>0</v>
      </c>
      <c r="BV59" s="43">
        <v>0</v>
      </c>
      <c r="BW59" s="43">
        <v>0</v>
      </c>
      <c r="BX59" s="43">
        <v>0</v>
      </c>
      <c r="BY59" s="43">
        <v>0</v>
      </c>
      <c r="BZ59" s="43">
        <v>0</v>
      </c>
      <c r="CA59" s="43">
        <v>0</v>
      </c>
      <c r="CB59" s="43">
        <v>0</v>
      </c>
      <c r="CC59" s="43">
        <v>0</v>
      </c>
      <c r="CD59" s="43">
        <v>0</v>
      </c>
      <c r="CE59" s="43">
        <v>62.671815000000002</v>
      </c>
      <c r="CF59" s="43">
        <v>7.3746999999999993E-2</v>
      </c>
      <c r="CG59" s="43">
        <v>2.276392</v>
      </c>
      <c r="CH59" s="43">
        <v>0</v>
      </c>
      <c r="CI59" s="43">
        <f t="shared" si="2"/>
        <v>134.075988</v>
      </c>
      <c r="CJ59" s="43">
        <v>134.075988</v>
      </c>
      <c r="CK59" s="43">
        <f t="shared" si="1"/>
        <v>0</v>
      </c>
    </row>
    <row r="60" spans="1:89">
      <c r="A60" s="39" t="s">
        <v>93</v>
      </c>
      <c r="B60" s="43">
        <v>4.7520000000000001E-3</v>
      </c>
      <c r="C60" s="43">
        <v>1.2711E-2</v>
      </c>
      <c r="D60" s="43">
        <v>13.093904</v>
      </c>
      <c r="E60" s="43">
        <v>9.2440300000000004</v>
      </c>
      <c r="F60" s="43">
        <v>1.2E-5</v>
      </c>
      <c r="G60" s="43">
        <v>0</v>
      </c>
      <c r="H60" s="43">
        <v>1.64E-4</v>
      </c>
      <c r="I60" s="43">
        <v>4.0732999999999998E-2</v>
      </c>
      <c r="J60" s="43">
        <v>6.5073549999999996</v>
      </c>
      <c r="K60" s="43">
        <v>1135.5087860000001</v>
      </c>
      <c r="L60" s="43">
        <v>1060.18371</v>
      </c>
      <c r="M60" s="43">
        <v>4.327356</v>
      </c>
      <c r="N60" s="43">
        <v>9.2999999999999997E-5</v>
      </c>
      <c r="O60" s="43">
        <v>0.30816700000000002</v>
      </c>
      <c r="P60" s="43">
        <v>1.11E-4</v>
      </c>
      <c r="Q60" s="43">
        <v>4.46E-4</v>
      </c>
      <c r="R60" s="43">
        <v>9.0000000000000002E-6</v>
      </c>
      <c r="S60" s="43">
        <v>0.80804699999999996</v>
      </c>
      <c r="T60" s="43">
        <v>19.881467000000001</v>
      </c>
      <c r="U60" s="43">
        <v>0.99961999999999995</v>
      </c>
      <c r="V60" s="43">
        <v>0.25778499999999999</v>
      </c>
      <c r="W60" s="43">
        <v>21.681989000000002</v>
      </c>
      <c r="X60" s="43">
        <v>7.6573399999999996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43">
        <v>0</v>
      </c>
      <c r="AF60" s="43">
        <v>0</v>
      </c>
      <c r="AG60" s="43">
        <v>0</v>
      </c>
      <c r="AH60" s="43">
        <v>0</v>
      </c>
      <c r="AI60" s="43">
        <v>0</v>
      </c>
      <c r="AJ60" s="43">
        <v>0</v>
      </c>
      <c r="AK60" s="43">
        <v>0</v>
      </c>
      <c r="AL60" s="43">
        <v>0</v>
      </c>
      <c r="AM60" s="43">
        <v>0</v>
      </c>
      <c r="AN60" s="43">
        <v>0</v>
      </c>
      <c r="AO60" s="43">
        <v>0</v>
      </c>
      <c r="AP60" s="43">
        <v>0</v>
      </c>
      <c r="AQ60" s="43">
        <v>0</v>
      </c>
      <c r="AR60" s="43">
        <v>0</v>
      </c>
      <c r="AS60" s="43">
        <v>0</v>
      </c>
      <c r="AT60" s="43">
        <v>0</v>
      </c>
      <c r="AU60" s="43">
        <v>0</v>
      </c>
      <c r="AV60" s="43">
        <v>0</v>
      </c>
      <c r="AW60" s="43">
        <v>0</v>
      </c>
      <c r="AX60" s="43">
        <v>0</v>
      </c>
      <c r="AY60" s="43">
        <v>0</v>
      </c>
      <c r="AZ60" s="43">
        <v>0</v>
      </c>
      <c r="BA60" s="43">
        <v>0</v>
      </c>
      <c r="BB60" s="43">
        <v>0</v>
      </c>
      <c r="BC60" s="43">
        <v>0</v>
      </c>
      <c r="BD60" s="43">
        <v>0</v>
      </c>
      <c r="BE60" s="43">
        <v>0</v>
      </c>
      <c r="BF60" s="43">
        <v>0</v>
      </c>
      <c r="BG60" s="43">
        <v>0</v>
      </c>
      <c r="BH60" s="43">
        <v>0</v>
      </c>
      <c r="BI60" s="43">
        <v>0</v>
      </c>
      <c r="BJ60" s="43">
        <v>0</v>
      </c>
      <c r="BK60" s="43">
        <v>0</v>
      </c>
      <c r="BL60" s="43">
        <v>0</v>
      </c>
      <c r="BM60" s="43">
        <v>0</v>
      </c>
      <c r="BN60" s="43">
        <v>0</v>
      </c>
      <c r="BO60" s="43">
        <v>0</v>
      </c>
      <c r="BP60" s="43">
        <v>0</v>
      </c>
      <c r="BQ60" s="43">
        <v>0</v>
      </c>
      <c r="BR60" s="43">
        <v>0</v>
      </c>
      <c r="BS60" s="43">
        <v>0</v>
      </c>
      <c r="BT60" s="43">
        <v>0</v>
      </c>
      <c r="BU60" s="43">
        <v>0</v>
      </c>
      <c r="BV60" s="43">
        <v>0</v>
      </c>
      <c r="BW60" s="43">
        <v>0</v>
      </c>
      <c r="BX60" s="43">
        <v>0</v>
      </c>
      <c r="BY60" s="43">
        <v>0</v>
      </c>
      <c r="BZ60" s="43">
        <v>0</v>
      </c>
      <c r="CA60" s="43">
        <v>0</v>
      </c>
      <c r="CB60" s="43">
        <v>0</v>
      </c>
      <c r="CC60" s="43">
        <v>0</v>
      </c>
      <c r="CD60" s="43">
        <v>0</v>
      </c>
      <c r="CE60" s="43">
        <v>1276.549338</v>
      </c>
      <c r="CF60" s="43">
        <v>2.3904999999999999E-2</v>
      </c>
      <c r="CG60" s="43">
        <v>10.718674999999999</v>
      </c>
      <c r="CH60" s="43">
        <v>0</v>
      </c>
      <c r="CI60" s="43">
        <f t="shared" si="2"/>
        <v>3567.8105050000004</v>
      </c>
      <c r="CJ60" s="43">
        <v>3567.8105050000004</v>
      </c>
      <c r="CK60" s="43">
        <f t="shared" si="1"/>
        <v>0</v>
      </c>
    </row>
    <row r="61" spans="1:89">
      <c r="A61" s="39" t="s">
        <v>94</v>
      </c>
      <c r="B61" s="43">
        <v>2.8368000000000001E-2</v>
      </c>
      <c r="C61" s="43">
        <v>0.113027</v>
      </c>
      <c r="D61" s="43">
        <v>3.5300999999999999E-2</v>
      </c>
      <c r="E61" s="43">
        <v>0.29538399999999998</v>
      </c>
      <c r="F61" s="43">
        <v>1.165E-3</v>
      </c>
      <c r="G61" s="43">
        <v>1.8E-5</v>
      </c>
      <c r="H61" s="43">
        <v>5.457E-3</v>
      </c>
      <c r="I61" s="43">
        <v>2.3630999999999999E-2</v>
      </c>
      <c r="J61" s="43">
        <v>4.4619999999999998E-3</v>
      </c>
      <c r="K61" s="43">
        <v>0.870394</v>
      </c>
      <c r="L61" s="43">
        <v>32.569603999999998</v>
      </c>
      <c r="M61" s="43">
        <v>0.56814699999999996</v>
      </c>
      <c r="N61" s="43">
        <v>3.0502000000000001E-2</v>
      </c>
      <c r="O61" s="43">
        <v>2.6963000000000001E-2</v>
      </c>
      <c r="P61" s="43">
        <v>2.6940000000000002E-3</v>
      </c>
      <c r="Q61" s="43">
        <v>1.292E-3</v>
      </c>
      <c r="R61" s="43">
        <v>3.21E-4</v>
      </c>
      <c r="S61" s="43">
        <v>7.5629000000000002E-2</v>
      </c>
      <c r="T61" s="43">
        <v>1.3808990000000001</v>
      </c>
      <c r="U61" s="43">
        <v>1.5148E-2</v>
      </c>
      <c r="V61" s="43">
        <v>2.735E-3</v>
      </c>
      <c r="W61" s="43">
        <v>0.63080800000000004</v>
      </c>
      <c r="X61" s="43">
        <v>0.32947399999999999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43">
        <v>0</v>
      </c>
      <c r="AF61" s="43">
        <v>0</v>
      </c>
      <c r="AG61" s="43">
        <v>0</v>
      </c>
      <c r="AH61" s="43">
        <v>0</v>
      </c>
      <c r="AI61" s="43">
        <v>0</v>
      </c>
      <c r="AJ61" s="43">
        <v>0</v>
      </c>
      <c r="AK61" s="43">
        <v>0</v>
      </c>
      <c r="AL61" s="43">
        <v>0</v>
      </c>
      <c r="AM61" s="43">
        <v>0</v>
      </c>
      <c r="AN61" s="43">
        <v>0</v>
      </c>
      <c r="AO61" s="43">
        <v>0</v>
      </c>
      <c r="AP61" s="43">
        <v>0</v>
      </c>
      <c r="AQ61" s="43">
        <v>0</v>
      </c>
      <c r="AR61" s="43">
        <v>0</v>
      </c>
      <c r="AS61" s="43">
        <v>0</v>
      </c>
      <c r="AT61" s="43">
        <v>0</v>
      </c>
      <c r="AU61" s="43">
        <v>0</v>
      </c>
      <c r="AV61" s="43">
        <v>0</v>
      </c>
      <c r="AW61" s="43">
        <v>0</v>
      </c>
      <c r="AX61" s="43">
        <v>0</v>
      </c>
      <c r="AY61" s="43">
        <v>0</v>
      </c>
      <c r="AZ61" s="43">
        <v>0</v>
      </c>
      <c r="BA61" s="43">
        <v>0</v>
      </c>
      <c r="BB61" s="43">
        <v>0</v>
      </c>
      <c r="BC61" s="43">
        <v>0</v>
      </c>
      <c r="BD61" s="43">
        <v>0</v>
      </c>
      <c r="BE61" s="43">
        <v>0</v>
      </c>
      <c r="BF61" s="43">
        <v>0</v>
      </c>
      <c r="BG61" s="43">
        <v>0</v>
      </c>
      <c r="BH61" s="43">
        <v>0</v>
      </c>
      <c r="BI61" s="43">
        <v>0</v>
      </c>
      <c r="BJ61" s="43">
        <v>0</v>
      </c>
      <c r="BK61" s="43">
        <v>0</v>
      </c>
      <c r="BL61" s="43">
        <v>0</v>
      </c>
      <c r="BM61" s="43">
        <v>0</v>
      </c>
      <c r="BN61" s="43">
        <v>0</v>
      </c>
      <c r="BO61" s="43">
        <v>0</v>
      </c>
      <c r="BP61" s="43">
        <v>0</v>
      </c>
      <c r="BQ61" s="43">
        <v>0</v>
      </c>
      <c r="BR61" s="43">
        <v>0</v>
      </c>
      <c r="BS61" s="43">
        <v>0</v>
      </c>
      <c r="BT61" s="43">
        <v>0</v>
      </c>
      <c r="BU61" s="43">
        <v>0</v>
      </c>
      <c r="BV61" s="43">
        <v>0</v>
      </c>
      <c r="BW61" s="43">
        <v>0</v>
      </c>
      <c r="BX61" s="43">
        <v>0</v>
      </c>
      <c r="BY61" s="43">
        <v>0</v>
      </c>
      <c r="BZ61" s="43">
        <v>0</v>
      </c>
      <c r="CA61" s="43">
        <v>0</v>
      </c>
      <c r="CB61" s="43">
        <v>0</v>
      </c>
      <c r="CC61" s="43">
        <v>0</v>
      </c>
      <c r="CD61" s="43">
        <v>0</v>
      </c>
      <c r="CE61" s="43">
        <v>120.634089</v>
      </c>
      <c r="CF61" s="43">
        <v>10.108625</v>
      </c>
      <c r="CG61" s="43">
        <v>8.6578000000000002E-2</v>
      </c>
      <c r="CH61" s="43">
        <v>0</v>
      </c>
      <c r="CI61" s="43">
        <f t="shared" si="2"/>
        <v>167.84071499999999</v>
      </c>
      <c r="CJ61" s="43">
        <v>167.84071499999999</v>
      </c>
      <c r="CK61" s="43">
        <f t="shared" si="1"/>
        <v>0</v>
      </c>
    </row>
    <row r="62" spans="1:89">
      <c r="A62" s="39" t="s">
        <v>95</v>
      </c>
      <c r="B62" s="43">
        <v>124.43525200000001</v>
      </c>
      <c r="C62" s="43">
        <v>17.606680999999998</v>
      </c>
      <c r="D62" s="43">
        <v>9.2700069999999997</v>
      </c>
      <c r="E62" s="43">
        <v>113.174221</v>
      </c>
      <c r="F62" s="43">
        <v>7.7999999999999999E-4</v>
      </c>
      <c r="G62" s="43">
        <v>0.22548000000000001</v>
      </c>
      <c r="H62" s="43">
        <v>76.468978000000007</v>
      </c>
      <c r="I62" s="43">
        <v>3.937964</v>
      </c>
      <c r="J62" s="43">
        <v>7.9280379999999999</v>
      </c>
      <c r="K62" s="43">
        <v>505.35829899999999</v>
      </c>
      <c r="L62" s="43">
        <v>135.061803</v>
      </c>
      <c r="M62" s="43">
        <v>373.41738099999998</v>
      </c>
      <c r="N62" s="43">
        <v>24.172248</v>
      </c>
      <c r="O62" s="43">
        <v>54.846243999999999</v>
      </c>
      <c r="P62" s="43">
        <v>170.78406699999999</v>
      </c>
      <c r="Q62" s="43">
        <v>61.718569000000002</v>
      </c>
      <c r="R62" s="43">
        <v>6.6100000000000002E-4</v>
      </c>
      <c r="S62" s="43">
        <v>318.95036700000003</v>
      </c>
      <c r="T62" s="43">
        <v>125.05158400000001</v>
      </c>
      <c r="U62" s="43">
        <v>638.11717099999998</v>
      </c>
      <c r="V62" s="43">
        <v>5.973687</v>
      </c>
      <c r="W62" s="43">
        <v>119.176131</v>
      </c>
      <c r="X62" s="43">
        <v>144.00789900000001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43">
        <v>0</v>
      </c>
      <c r="AF62" s="43">
        <v>0</v>
      </c>
      <c r="AG62" s="43">
        <v>0</v>
      </c>
      <c r="AH62" s="43">
        <v>0</v>
      </c>
      <c r="AI62" s="43">
        <v>0</v>
      </c>
      <c r="AJ62" s="43">
        <v>0</v>
      </c>
      <c r="AK62" s="43">
        <v>0</v>
      </c>
      <c r="AL62" s="43">
        <v>0</v>
      </c>
      <c r="AM62" s="43">
        <v>0</v>
      </c>
      <c r="AN62" s="43">
        <v>0</v>
      </c>
      <c r="AO62" s="43">
        <v>0</v>
      </c>
      <c r="AP62" s="43">
        <v>0</v>
      </c>
      <c r="AQ62" s="43">
        <v>0</v>
      </c>
      <c r="AR62" s="43">
        <v>0</v>
      </c>
      <c r="AS62" s="43">
        <v>0</v>
      </c>
      <c r="AT62" s="43">
        <v>0</v>
      </c>
      <c r="AU62" s="43">
        <v>0</v>
      </c>
      <c r="AV62" s="43">
        <v>0</v>
      </c>
      <c r="AW62" s="43">
        <v>0</v>
      </c>
      <c r="AX62" s="43">
        <v>0</v>
      </c>
      <c r="AY62" s="43">
        <v>0</v>
      </c>
      <c r="AZ62" s="43">
        <v>0</v>
      </c>
      <c r="BA62" s="43">
        <v>0</v>
      </c>
      <c r="BB62" s="43">
        <v>0</v>
      </c>
      <c r="BC62" s="43">
        <v>0</v>
      </c>
      <c r="BD62" s="43">
        <v>0</v>
      </c>
      <c r="BE62" s="43">
        <v>0</v>
      </c>
      <c r="BF62" s="43">
        <v>0</v>
      </c>
      <c r="BG62" s="43">
        <v>0</v>
      </c>
      <c r="BH62" s="43">
        <v>0</v>
      </c>
      <c r="BI62" s="43">
        <v>0</v>
      </c>
      <c r="BJ62" s="43">
        <v>0</v>
      </c>
      <c r="BK62" s="43">
        <v>0</v>
      </c>
      <c r="BL62" s="43">
        <v>0</v>
      </c>
      <c r="BM62" s="43">
        <v>0</v>
      </c>
      <c r="BN62" s="43">
        <v>0</v>
      </c>
      <c r="BO62" s="43">
        <v>0</v>
      </c>
      <c r="BP62" s="43">
        <v>0</v>
      </c>
      <c r="BQ62" s="43">
        <v>0</v>
      </c>
      <c r="BR62" s="43">
        <v>0</v>
      </c>
      <c r="BS62" s="43">
        <v>0</v>
      </c>
      <c r="BT62" s="43">
        <v>0</v>
      </c>
      <c r="BU62" s="43">
        <v>0</v>
      </c>
      <c r="BV62" s="43">
        <v>0</v>
      </c>
      <c r="BW62" s="43">
        <v>0</v>
      </c>
      <c r="BX62" s="43">
        <v>0</v>
      </c>
      <c r="BY62" s="43">
        <v>0</v>
      </c>
      <c r="BZ62" s="43">
        <v>0</v>
      </c>
      <c r="CA62" s="43">
        <v>0</v>
      </c>
      <c r="CB62" s="43">
        <v>0</v>
      </c>
      <c r="CC62" s="43">
        <v>0</v>
      </c>
      <c r="CD62" s="43">
        <v>0</v>
      </c>
      <c r="CE62" s="43">
        <v>427.67680899999999</v>
      </c>
      <c r="CF62" s="43">
        <v>1209.465385</v>
      </c>
      <c r="CG62" s="43">
        <v>178.49005199999999</v>
      </c>
      <c r="CH62" s="43">
        <v>0</v>
      </c>
      <c r="CI62" s="43">
        <f t="shared" si="2"/>
        <v>4845.3157580000006</v>
      </c>
      <c r="CJ62" s="43">
        <v>4845.3157580000006</v>
      </c>
      <c r="CK62" s="43">
        <f t="shared" si="1"/>
        <v>0</v>
      </c>
    </row>
    <row r="63" spans="1:89">
      <c r="A63" s="39" t="s">
        <v>96</v>
      </c>
      <c r="B63" s="43">
        <v>5.7470000000000004E-3</v>
      </c>
      <c r="C63" s="43">
        <v>2.0185999999999999E-2</v>
      </c>
      <c r="D63" s="43">
        <v>1.736947</v>
      </c>
      <c r="E63" s="43">
        <v>6.0478999999999998E-2</v>
      </c>
      <c r="F63" s="43">
        <v>5.8900000000000001E-4</v>
      </c>
      <c r="G63" s="43">
        <v>5.0000000000000002E-5</v>
      </c>
      <c r="H63" s="43">
        <v>3.6457999999999997E-2</v>
      </c>
      <c r="I63" s="43">
        <v>3.7199999999999999E-4</v>
      </c>
      <c r="J63" s="43">
        <v>0.114825</v>
      </c>
      <c r="K63" s="43">
        <v>0.38401200000000002</v>
      </c>
      <c r="L63" s="43">
        <v>2.0158700000000001</v>
      </c>
      <c r="M63" s="43">
        <v>22.465261999999999</v>
      </c>
      <c r="N63" s="43">
        <v>2.7276999999999999E-2</v>
      </c>
      <c r="O63" s="43">
        <v>168.20597599999999</v>
      </c>
      <c r="P63" s="43">
        <v>4.7150999999999998E-2</v>
      </c>
      <c r="Q63" s="43">
        <v>9.9380000000000007E-3</v>
      </c>
      <c r="R63" s="43">
        <v>6.11E-4</v>
      </c>
      <c r="S63" s="43">
        <v>543.21722399999999</v>
      </c>
      <c r="T63" s="43">
        <v>2.661905</v>
      </c>
      <c r="U63" s="43">
        <v>4.1648999999999999E-2</v>
      </c>
      <c r="V63" s="43">
        <v>6.4899999999999995E-4</v>
      </c>
      <c r="W63" s="43">
        <v>0.123546</v>
      </c>
      <c r="X63" s="43">
        <v>5.8589999999999996E-3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43">
        <v>0</v>
      </c>
      <c r="AF63" s="43">
        <v>0</v>
      </c>
      <c r="AG63" s="43">
        <v>0</v>
      </c>
      <c r="AH63" s="43">
        <v>0</v>
      </c>
      <c r="AI63" s="43">
        <v>0</v>
      </c>
      <c r="AJ63" s="43">
        <v>0</v>
      </c>
      <c r="AK63" s="43">
        <v>0</v>
      </c>
      <c r="AL63" s="43">
        <v>0</v>
      </c>
      <c r="AM63" s="43">
        <v>0</v>
      </c>
      <c r="AN63" s="43">
        <v>0</v>
      </c>
      <c r="AO63" s="43">
        <v>0</v>
      </c>
      <c r="AP63" s="43">
        <v>0</v>
      </c>
      <c r="AQ63" s="43">
        <v>0</v>
      </c>
      <c r="AR63" s="43">
        <v>0</v>
      </c>
      <c r="AS63" s="43">
        <v>0</v>
      </c>
      <c r="AT63" s="43">
        <v>0</v>
      </c>
      <c r="AU63" s="43">
        <v>0</v>
      </c>
      <c r="AV63" s="43">
        <v>0</v>
      </c>
      <c r="AW63" s="43">
        <v>0</v>
      </c>
      <c r="AX63" s="43">
        <v>0</v>
      </c>
      <c r="AY63" s="43">
        <v>0</v>
      </c>
      <c r="AZ63" s="43">
        <v>0</v>
      </c>
      <c r="BA63" s="43">
        <v>0</v>
      </c>
      <c r="BB63" s="43">
        <v>0</v>
      </c>
      <c r="BC63" s="43">
        <v>0</v>
      </c>
      <c r="BD63" s="43">
        <v>0</v>
      </c>
      <c r="BE63" s="43">
        <v>0</v>
      </c>
      <c r="BF63" s="43">
        <v>0</v>
      </c>
      <c r="BG63" s="43">
        <v>0</v>
      </c>
      <c r="BH63" s="43">
        <v>0</v>
      </c>
      <c r="BI63" s="43">
        <v>0</v>
      </c>
      <c r="BJ63" s="43">
        <v>0</v>
      </c>
      <c r="BK63" s="43">
        <v>0</v>
      </c>
      <c r="BL63" s="43">
        <v>0</v>
      </c>
      <c r="BM63" s="43">
        <v>0</v>
      </c>
      <c r="BN63" s="43">
        <v>0</v>
      </c>
      <c r="BO63" s="43">
        <v>0</v>
      </c>
      <c r="BP63" s="43">
        <v>0</v>
      </c>
      <c r="BQ63" s="43">
        <v>0</v>
      </c>
      <c r="BR63" s="43">
        <v>0</v>
      </c>
      <c r="BS63" s="43">
        <v>0</v>
      </c>
      <c r="BT63" s="43">
        <v>0</v>
      </c>
      <c r="BU63" s="43">
        <v>0</v>
      </c>
      <c r="BV63" s="43">
        <v>0</v>
      </c>
      <c r="BW63" s="43">
        <v>0</v>
      </c>
      <c r="BX63" s="43">
        <v>0</v>
      </c>
      <c r="BY63" s="43">
        <v>0</v>
      </c>
      <c r="BZ63" s="43">
        <v>0</v>
      </c>
      <c r="CA63" s="43">
        <v>0</v>
      </c>
      <c r="CB63" s="43">
        <v>0</v>
      </c>
      <c r="CC63" s="43">
        <v>0</v>
      </c>
      <c r="CD63" s="43">
        <v>0</v>
      </c>
      <c r="CE63" s="43">
        <v>72.926669000000004</v>
      </c>
      <c r="CF63" s="43">
        <v>0.602321</v>
      </c>
      <c r="CG63" s="43">
        <v>2.21244</v>
      </c>
      <c r="CH63" s="43">
        <v>0</v>
      </c>
      <c r="CI63" s="43">
        <f t="shared" si="2"/>
        <v>816.92401200000006</v>
      </c>
      <c r="CJ63" s="43">
        <v>816.92401200000006</v>
      </c>
      <c r="CK63" s="43">
        <f t="shared" si="1"/>
        <v>0</v>
      </c>
    </row>
    <row r="64" spans="1:89">
      <c r="A64" s="39" t="s">
        <v>97</v>
      </c>
      <c r="B64" s="43">
        <v>4.3399999999999998E-4</v>
      </c>
      <c r="C64" s="43">
        <v>1.4989999999999999E-3</v>
      </c>
      <c r="D64" s="43">
        <v>1.469282</v>
      </c>
      <c r="E64" s="43">
        <v>4.500521</v>
      </c>
      <c r="F64" s="43">
        <v>2.4000000000000001E-5</v>
      </c>
      <c r="G64" s="43">
        <v>1.4664E-2</v>
      </c>
      <c r="H64" s="43">
        <v>3.5300000000000002E-4</v>
      </c>
      <c r="I64" s="43">
        <v>0.157386</v>
      </c>
      <c r="J64" s="43">
        <v>1.0325979999999999</v>
      </c>
      <c r="K64" s="43">
        <v>29.832393</v>
      </c>
      <c r="L64" s="43">
        <v>13.645235</v>
      </c>
      <c r="M64" s="43">
        <v>27.777366000000001</v>
      </c>
      <c r="N64" s="43">
        <v>1.974003</v>
      </c>
      <c r="O64" s="43">
        <v>72.795912999999999</v>
      </c>
      <c r="P64" s="43">
        <v>1.2520000000000001E-3</v>
      </c>
      <c r="Q64" s="43">
        <v>1.37E-4</v>
      </c>
      <c r="R64" s="43">
        <v>1.5999999999999999E-5</v>
      </c>
      <c r="S64" s="43">
        <v>138.82591099999999</v>
      </c>
      <c r="T64" s="43">
        <v>1.8420209999999999</v>
      </c>
      <c r="U64" s="43">
        <v>0.70665500000000003</v>
      </c>
      <c r="V64" s="43">
        <v>6.3999999999999997E-5</v>
      </c>
      <c r="W64" s="43">
        <v>11.801247999999999</v>
      </c>
      <c r="X64" s="43">
        <v>0.37550299999999998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43">
        <v>0</v>
      </c>
      <c r="AF64" s="43">
        <v>0</v>
      </c>
      <c r="AG64" s="43">
        <v>0</v>
      </c>
      <c r="AH64" s="43">
        <v>0</v>
      </c>
      <c r="AI64" s="43">
        <v>0</v>
      </c>
      <c r="AJ64" s="43">
        <v>0</v>
      </c>
      <c r="AK64" s="43">
        <v>0</v>
      </c>
      <c r="AL64" s="43">
        <v>0</v>
      </c>
      <c r="AM64" s="43">
        <v>0</v>
      </c>
      <c r="AN64" s="43">
        <v>0</v>
      </c>
      <c r="AO64" s="43">
        <v>0</v>
      </c>
      <c r="AP64" s="43">
        <v>0</v>
      </c>
      <c r="AQ64" s="43">
        <v>0</v>
      </c>
      <c r="AR64" s="43">
        <v>0</v>
      </c>
      <c r="AS64" s="43">
        <v>0</v>
      </c>
      <c r="AT64" s="43">
        <v>0</v>
      </c>
      <c r="AU64" s="43">
        <v>0</v>
      </c>
      <c r="AV64" s="43">
        <v>0</v>
      </c>
      <c r="AW64" s="43">
        <v>0</v>
      </c>
      <c r="AX64" s="43">
        <v>0</v>
      </c>
      <c r="AY64" s="43">
        <v>0</v>
      </c>
      <c r="AZ64" s="43">
        <v>0</v>
      </c>
      <c r="BA64" s="43">
        <v>0</v>
      </c>
      <c r="BB64" s="43">
        <v>0</v>
      </c>
      <c r="BC64" s="43">
        <v>0</v>
      </c>
      <c r="BD64" s="43">
        <v>0</v>
      </c>
      <c r="BE64" s="43">
        <v>0</v>
      </c>
      <c r="BF64" s="43">
        <v>0</v>
      </c>
      <c r="BG64" s="43">
        <v>0</v>
      </c>
      <c r="BH64" s="43">
        <v>0</v>
      </c>
      <c r="BI64" s="43">
        <v>0</v>
      </c>
      <c r="BJ64" s="43">
        <v>0</v>
      </c>
      <c r="BK64" s="43">
        <v>0</v>
      </c>
      <c r="BL64" s="43">
        <v>0</v>
      </c>
      <c r="BM64" s="43">
        <v>0</v>
      </c>
      <c r="BN64" s="43">
        <v>0</v>
      </c>
      <c r="BO64" s="43">
        <v>0</v>
      </c>
      <c r="BP64" s="43">
        <v>0</v>
      </c>
      <c r="BQ64" s="43">
        <v>0</v>
      </c>
      <c r="BR64" s="43">
        <v>0</v>
      </c>
      <c r="BS64" s="43">
        <v>0</v>
      </c>
      <c r="BT64" s="43">
        <v>0</v>
      </c>
      <c r="BU64" s="43">
        <v>0</v>
      </c>
      <c r="BV64" s="43">
        <v>0</v>
      </c>
      <c r="BW64" s="43">
        <v>0</v>
      </c>
      <c r="BX64" s="43">
        <v>0</v>
      </c>
      <c r="BY64" s="43">
        <v>0</v>
      </c>
      <c r="BZ64" s="43">
        <v>0</v>
      </c>
      <c r="CA64" s="43">
        <v>0</v>
      </c>
      <c r="CB64" s="43">
        <v>0</v>
      </c>
      <c r="CC64" s="43">
        <v>0</v>
      </c>
      <c r="CD64" s="43">
        <v>0</v>
      </c>
      <c r="CE64" s="43">
        <v>0.47453400000000001</v>
      </c>
      <c r="CF64" s="43">
        <v>164.05884</v>
      </c>
      <c r="CG64" s="43">
        <v>9.148695</v>
      </c>
      <c r="CH64" s="43">
        <v>0</v>
      </c>
      <c r="CI64" s="43">
        <f t="shared" si="2"/>
        <v>480.4365469999999</v>
      </c>
      <c r="CJ64" s="43">
        <v>480.43654699999996</v>
      </c>
      <c r="CK64" s="43">
        <f t="shared" si="1"/>
        <v>0</v>
      </c>
    </row>
    <row r="65" spans="1:89">
      <c r="A65" s="39" t="s">
        <v>98</v>
      </c>
      <c r="B65" s="43">
        <v>6.9999999999999999E-6</v>
      </c>
      <c r="C65" s="43">
        <v>6.0000000000000002E-6</v>
      </c>
      <c r="D65" s="43">
        <v>1.73E-4</v>
      </c>
      <c r="E65" s="43">
        <v>1.06E-4</v>
      </c>
      <c r="F65" s="43">
        <v>0</v>
      </c>
      <c r="G65" s="43">
        <v>0</v>
      </c>
      <c r="H65" s="43">
        <v>0</v>
      </c>
      <c r="I65" s="43">
        <v>5.7000000000000003E-5</v>
      </c>
      <c r="J65" s="43">
        <v>3.0000000000000001E-6</v>
      </c>
      <c r="K65" s="43">
        <v>1.12E-4</v>
      </c>
      <c r="L65" s="43">
        <v>5.0000000000000002E-5</v>
      </c>
      <c r="M65" s="43">
        <v>4.0999999999999999E-4</v>
      </c>
      <c r="N65" s="43">
        <v>2.81E-4</v>
      </c>
      <c r="O65" s="43">
        <v>6.5899999999999997E-4</v>
      </c>
      <c r="P65" s="43">
        <v>1.3029999999999999E-3</v>
      </c>
      <c r="Q65" s="43">
        <v>0</v>
      </c>
      <c r="R65" s="43">
        <v>2.5000000000000001E-5</v>
      </c>
      <c r="S65" s="43">
        <v>2.1999999999999999E-5</v>
      </c>
      <c r="T65" s="43">
        <v>3.8400000000000001E-4</v>
      </c>
      <c r="U65" s="43">
        <v>1.7E-5</v>
      </c>
      <c r="V65" s="43">
        <v>1.2E-5</v>
      </c>
      <c r="W65" s="43">
        <v>8.7999999999999998E-5</v>
      </c>
      <c r="X65" s="43">
        <v>1.5300000000000001E-4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43">
        <v>0</v>
      </c>
      <c r="AF65" s="43">
        <v>0</v>
      </c>
      <c r="AG65" s="43">
        <v>0</v>
      </c>
      <c r="AH65" s="43">
        <v>0</v>
      </c>
      <c r="AI65" s="43">
        <v>0</v>
      </c>
      <c r="AJ65" s="43">
        <v>0</v>
      </c>
      <c r="AK65" s="43">
        <v>0</v>
      </c>
      <c r="AL65" s="43">
        <v>0</v>
      </c>
      <c r="AM65" s="43">
        <v>0</v>
      </c>
      <c r="AN65" s="43">
        <v>0</v>
      </c>
      <c r="AO65" s="43">
        <v>0</v>
      </c>
      <c r="AP65" s="43">
        <v>0</v>
      </c>
      <c r="AQ65" s="43">
        <v>0</v>
      </c>
      <c r="AR65" s="43">
        <v>0</v>
      </c>
      <c r="AS65" s="43">
        <v>0</v>
      </c>
      <c r="AT65" s="43">
        <v>0</v>
      </c>
      <c r="AU65" s="43">
        <v>0</v>
      </c>
      <c r="AV65" s="43">
        <v>0</v>
      </c>
      <c r="AW65" s="43">
        <v>0</v>
      </c>
      <c r="AX65" s="43">
        <v>0</v>
      </c>
      <c r="AY65" s="43">
        <v>0</v>
      </c>
      <c r="AZ65" s="43">
        <v>0</v>
      </c>
      <c r="BA65" s="43">
        <v>0</v>
      </c>
      <c r="BB65" s="43">
        <v>0</v>
      </c>
      <c r="BC65" s="43">
        <v>0</v>
      </c>
      <c r="BD65" s="43">
        <v>0</v>
      </c>
      <c r="BE65" s="43">
        <v>0</v>
      </c>
      <c r="BF65" s="43">
        <v>0</v>
      </c>
      <c r="BG65" s="43">
        <v>0</v>
      </c>
      <c r="BH65" s="43">
        <v>0</v>
      </c>
      <c r="BI65" s="43">
        <v>0</v>
      </c>
      <c r="BJ65" s="43">
        <v>0</v>
      </c>
      <c r="BK65" s="43">
        <v>0</v>
      </c>
      <c r="BL65" s="43">
        <v>0</v>
      </c>
      <c r="BM65" s="43">
        <v>0</v>
      </c>
      <c r="BN65" s="43">
        <v>0</v>
      </c>
      <c r="BO65" s="43">
        <v>0</v>
      </c>
      <c r="BP65" s="43">
        <v>0</v>
      </c>
      <c r="BQ65" s="43">
        <v>0</v>
      </c>
      <c r="BR65" s="43">
        <v>0</v>
      </c>
      <c r="BS65" s="43">
        <v>0</v>
      </c>
      <c r="BT65" s="43">
        <v>0</v>
      </c>
      <c r="BU65" s="43">
        <v>0</v>
      </c>
      <c r="BV65" s="43">
        <v>0</v>
      </c>
      <c r="BW65" s="43">
        <v>0</v>
      </c>
      <c r="BX65" s="43">
        <v>0</v>
      </c>
      <c r="BY65" s="43">
        <v>0</v>
      </c>
      <c r="BZ65" s="43">
        <v>0</v>
      </c>
      <c r="CA65" s="43">
        <v>0</v>
      </c>
      <c r="CB65" s="43">
        <v>0</v>
      </c>
      <c r="CC65" s="43">
        <v>0</v>
      </c>
      <c r="CD65" s="43">
        <v>0</v>
      </c>
      <c r="CE65" s="43">
        <v>4.0179999999999999E-3</v>
      </c>
      <c r="CF65" s="43">
        <v>0</v>
      </c>
      <c r="CG65" s="43">
        <v>5.2899999999999996E-4</v>
      </c>
      <c r="CH65" s="43">
        <v>0</v>
      </c>
      <c r="CI65" s="43">
        <f t="shared" si="2"/>
        <v>8.4149999999999989E-3</v>
      </c>
      <c r="CJ65" s="43">
        <v>8.4150000000000006E-3</v>
      </c>
      <c r="CK65" s="43">
        <f t="shared" si="1"/>
        <v>0</v>
      </c>
    </row>
    <row r="66" spans="1:89">
      <c r="A66" s="39" t="s">
        <v>99</v>
      </c>
      <c r="B66" s="43">
        <v>1.2999999999999999E-5</v>
      </c>
      <c r="C66" s="43">
        <v>1.26E-4</v>
      </c>
      <c r="D66" s="43">
        <v>4.3000000000000002E-5</v>
      </c>
      <c r="E66" s="43">
        <v>4.3999999999999999E-5</v>
      </c>
      <c r="F66" s="43">
        <v>0</v>
      </c>
      <c r="G66" s="43">
        <v>0</v>
      </c>
      <c r="H66" s="43">
        <v>0</v>
      </c>
      <c r="I66" s="43">
        <v>5.2599999999999999E-4</v>
      </c>
      <c r="J66" s="43">
        <v>0</v>
      </c>
      <c r="K66" s="43">
        <v>1.9999999999999999E-6</v>
      </c>
      <c r="L66" s="43">
        <v>3.4999999999999997E-5</v>
      </c>
      <c r="M66" s="43">
        <v>9.8999999999999994E-5</v>
      </c>
      <c r="N66" s="43">
        <v>4.3899999999999999E-4</v>
      </c>
      <c r="O66" s="43">
        <v>0</v>
      </c>
      <c r="P66" s="43">
        <v>1.2999999999999999E-5</v>
      </c>
      <c r="Q66" s="43">
        <v>0</v>
      </c>
      <c r="R66" s="43">
        <v>0</v>
      </c>
      <c r="S66" s="43">
        <v>0</v>
      </c>
      <c r="T66" s="43">
        <v>0</v>
      </c>
      <c r="U66" s="43">
        <v>4.1E-5</v>
      </c>
      <c r="V66" s="43">
        <v>0</v>
      </c>
      <c r="W66" s="43">
        <v>9.0000000000000002E-6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43">
        <v>0</v>
      </c>
      <c r="AF66" s="43">
        <v>0</v>
      </c>
      <c r="AG66" s="43">
        <v>0</v>
      </c>
      <c r="AH66" s="43">
        <v>0</v>
      </c>
      <c r="AI66" s="43">
        <v>0</v>
      </c>
      <c r="AJ66" s="43">
        <v>0</v>
      </c>
      <c r="AK66" s="43">
        <v>0</v>
      </c>
      <c r="AL66" s="43">
        <v>0</v>
      </c>
      <c r="AM66" s="43">
        <v>0</v>
      </c>
      <c r="AN66" s="43">
        <v>0</v>
      </c>
      <c r="AO66" s="43">
        <v>0</v>
      </c>
      <c r="AP66" s="43">
        <v>0</v>
      </c>
      <c r="AQ66" s="43">
        <v>0</v>
      </c>
      <c r="AR66" s="43">
        <v>0</v>
      </c>
      <c r="AS66" s="43">
        <v>0</v>
      </c>
      <c r="AT66" s="43">
        <v>0</v>
      </c>
      <c r="AU66" s="43">
        <v>0</v>
      </c>
      <c r="AV66" s="43">
        <v>0</v>
      </c>
      <c r="AW66" s="43">
        <v>0</v>
      </c>
      <c r="AX66" s="43">
        <v>0</v>
      </c>
      <c r="AY66" s="43">
        <v>0</v>
      </c>
      <c r="AZ66" s="43">
        <v>0</v>
      </c>
      <c r="BA66" s="43">
        <v>0</v>
      </c>
      <c r="BB66" s="43">
        <v>0</v>
      </c>
      <c r="BC66" s="43">
        <v>0</v>
      </c>
      <c r="BD66" s="43">
        <v>0</v>
      </c>
      <c r="BE66" s="43">
        <v>0</v>
      </c>
      <c r="BF66" s="43">
        <v>0</v>
      </c>
      <c r="BG66" s="43">
        <v>0</v>
      </c>
      <c r="BH66" s="43">
        <v>0</v>
      </c>
      <c r="BI66" s="43">
        <v>0</v>
      </c>
      <c r="BJ66" s="43">
        <v>0</v>
      </c>
      <c r="BK66" s="43">
        <v>0</v>
      </c>
      <c r="BL66" s="43">
        <v>0</v>
      </c>
      <c r="BM66" s="43">
        <v>0</v>
      </c>
      <c r="BN66" s="43">
        <v>0</v>
      </c>
      <c r="BO66" s="43">
        <v>0</v>
      </c>
      <c r="BP66" s="43">
        <v>0</v>
      </c>
      <c r="BQ66" s="43">
        <v>0</v>
      </c>
      <c r="BR66" s="43">
        <v>0</v>
      </c>
      <c r="BS66" s="43">
        <v>0</v>
      </c>
      <c r="BT66" s="43">
        <v>0</v>
      </c>
      <c r="BU66" s="43">
        <v>0</v>
      </c>
      <c r="BV66" s="43">
        <v>0</v>
      </c>
      <c r="BW66" s="43">
        <v>0</v>
      </c>
      <c r="BX66" s="43">
        <v>0</v>
      </c>
      <c r="BY66" s="43">
        <v>0</v>
      </c>
      <c r="BZ66" s="43">
        <v>0</v>
      </c>
      <c r="CA66" s="43">
        <v>0</v>
      </c>
      <c r="CB66" s="43">
        <v>0</v>
      </c>
      <c r="CC66" s="43">
        <v>0</v>
      </c>
      <c r="CD66" s="43">
        <v>0</v>
      </c>
      <c r="CE66" s="43">
        <v>1.3359999999999999E-3</v>
      </c>
      <c r="CF66" s="43">
        <v>0</v>
      </c>
      <c r="CG66" s="43">
        <v>9.0000000000000002E-6</v>
      </c>
      <c r="CH66" s="43">
        <v>0</v>
      </c>
      <c r="CI66" s="43">
        <f t="shared" si="2"/>
        <v>2.735E-3</v>
      </c>
      <c r="CJ66" s="43">
        <v>2.735E-3</v>
      </c>
      <c r="CK66" s="43">
        <f t="shared" si="1"/>
        <v>0</v>
      </c>
    </row>
    <row r="67" spans="1:89">
      <c r="A67" s="39" t="s">
        <v>100</v>
      </c>
      <c r="B67" s="43">
        <v>3.3990000000000001E-3</v>
      </c>
      <c r="C67" s="43">
        <v>3.1468999999999997E-2</v>
      </c>
      <c r="D67" s="43">
        <v>1.0473E-2</v>
      </c>
      <c r="E67" s="43">
        <v>9.1100000000000003E-4</v>
      </c>
      <c r="F67" s="43">
        <v>6.0000000000000002E-6</v>
      </c>
      <c r="G67" s="43">
        <v>0</v>
      </c>
      <c r="H67" s="43">
        <v>1.21E-4</v>
      </c>
      <c r="I67" s="43">
        <v>2.5300000000000001E-3</v>
      </c>
      <c r="J67" s="43">
        <v>9.0449999999999992E-3</v>
      </c>
      <c r="K67" s="43">
        <v>0.24867800000000001</v>
      </c>
      <c r="L67" s="43">
        <v>2.6471999999999999E-2</v>
      </c>
      <c r="M67" s="43">
        <v>1.0611000000000001E-2</v>
      </c>
      <c r="N67" s="43">
        <v>5.1469999999999997E-3</v>
      </c>
      <c r="O67" s="43">
        <v>4.7149999999999996E-3</v>
      </c>
      <c r="P67" s="43">
        <v>3.4004E-2</v>
      </c>
      <c r="Q67" s="43">
        <v>1.2949999999999999E-3</v>
      </c>
      <c r="R67" s="43">
        <v>1.4059999999999999E-3</v>
      </c>
      <c r="S67" s="43">
        <v>7.7289999999999998E-3</v>
      </c>
      <c r="T67" s="43">
        <v>9.9260000000000008E-3</v>
      </c>
      <c r="U67" s="43">
        <v>1.6035000000000001E-2</v>
      </c>
      <c r="V67" s="43">
        <v>1.27E-4</v>
      </c>
      <c r="W67" s="43">
        <v>4.8399999999999997E-3</v>
      </c>
      <c r="X67" s="43">
        <v>1.0644000000000001E-2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43">
        <v>0</v>
      </c>
      <c r="AF67" s="43">
        <v>0</v>
      </c>
      <c r="AG67" s="43">
        <v>0</v>
      </c>
      <c r="AH67" s="43">
        <v>0</v>
      </c>
      <c r="AI67" s="43">
        <v>0</v>
      </c>
      <c r="AJ67" s="43">
        <v>0</v>
      </c>
      <c r="AK67" s="43">
        <v>0</v>
      </c>
      <c r="AL67" s="43">
        <v>0</v>
      </c>
      <c r="AM67" s="43">
        <v>0</v>
      </c>
      <c r="AN67" s="43">
        <v>0</v>
      </c>
      <c r="AO67" s="43">
        <v>0</v>
      </c>
      <c r="AP67" s="43">
        <v>0</v>
      </c>
      <c r="AQ67" s="43">
        <v>0</v>
      </c>
      <c r="AR67" s="43">
        <v>0</v>
      </c>
      <c r="AS67" s="43">
        <v>0</v>
      </c>
      <c r="AT67" s="43">
        <v>0</v>
      </c>
      <c r="AU67" s="43">
        <v>0</v>
      </c>
      <c r="AV67" s="43">
        <v>0</v>
      </c>
      <c r="AW67" s="43">
        <v>0</v>
      </c>
      <c r="AX67" s="43">
        <v>0</v>
      </c>
      <c r="AY67" s="43">
        <v>0</v>
      </c>
      <c r="AZ67" s="43">
        <v>0</v>
      </c>
      <c r="BA67" s="43">
        <v>0</v>
      </c>
      <c r="BB67" s="43">
        <v>0</v>
      </c>
      <c r="BC67" s="43">
        <v>0</v>
      </c>
      <c r="BD67" s="43">
        <v>0</v>
      </c>
      <c r="BE67" s="43">
        <v>0</v>
      </c>
      <c r="BF67" s="43">
        <v>0</v>
      </c>
      <c r="BG67" s="43">
        <v>0</v>
      </c>
      <c r="BH67" s="43">
        <v>0</v>
      </c>
      <c r="BI67" s="43">
        <v>0</v>
      </c>
      <c r="BJ67" s="43">
        <v>0</v>
      </c>
      <c r="BK67" s="43">
        <v>0</v>
      </c>
      <c r="BL67" s="43">
        <v>0</v>
      </c>
      <c r="BM67" s="43">
        <v>0</v>
      </c>
      <c r="BN67" s="43">
        <v>0</v>
      </c>
      <c r="BO67" s="43">
        <v>0</v>
      </c>
      <c r="BP67" s="43">
        <v>0</v>
      </c>
      <c r="BQ67" s="43">
        <v>0</v>
      </c>
      <c r="BR67" s="43">
        <v>0</v>
      </c>
      <c r="BS67" s="43">
        <v>0</v>
      </c>
      <c r="BT67" s="43">
        <v>0</v>
      </c>
      <c r="BU67" s="43">
        <v>0</v>
      </c>
      <c r="BV67" s="43">
        <v>0</v>
      </c>
      <c r="BW67" s="43">
        <v>0</v>
      </c>
      <c r="BX67" s="43">
        <v>0</v>
      </c>
      <c r="BY67" s="43">
        <v>0</v>
      </c>
      <c r="BZ67" s="43">
        <v>0</v>
      </c>
      <c r="CA67" s="43">
        <v>0</v>
      </c>
      <c r="CB67" s="43">
        <v>0</v>
      </c>
      <c r="CC67" s="43">
        <v>0</v>
      </c>
      <c r="CD67" s="43">
        <v>0</v>
      </c>
      <c r="CE67" s="43">
        <v>0.16533900000000001</v>
      </c>
      <c r="CF67" s="43">
        <v>3.9999999999999998E-6</v>
      </c>
      <c r="CG67" s="43">
        <v>2.2311000000000001E-2</v>
      </c>
      <c r="CH67" s="43">
        <v>0</v>
      </c>
      <c r="CI67" s="43">
        <f t="shared" si="2"/>
        <v>0.62723699999999993</v>
      </c>
      <c r="CJ67" s="43">
        <v>0.62723700000000004</v>
      </c>
      <c r="CK67" s="43">
        <f t="shared" si="1"/>
        <v>0</v>
      </c>
    </row>
    <row r="68" spans="1:89">
      <c r="A68" s="39" t="s">
        <v>101</v>
      </c>
      <c r="B68" s="43">
        <v>3.2400000000000001E-4</v>
      </c>
      <c r="C68" s="43">
        <v>2.6999999999999999E-5</v>
      </c>
      <c r="D68" s="43">
        <v>1.1540000000000001E-3</v>
      </c>
      <c r="E68" s="43">
        <v>1.9070000000000001E-3</v>
      </c>
      <c r="F68" s="43">
        <v>4.6999999999999997E-5</v>
      </c>
      <c r="G68" s="43">
        <v>9.9999999999999995E-7</v>
      </c>
      <c r="H68" s="43">
        <v>1.0300000000000001E-3</v>
      </c>
      <c r="I68" s="43">
        <v>1.5999999999999999E-5</v>
      </c>
      <c r="J68" s="43">
        <v>1.7000000000000001E-4</v>
      </c>
      <c r="K68" s="43">
        <v>5.0462E-2</v>
      </c>
      <c r="L68" s="43">
        <v>3.4459999999999998E-3</v>
      </c>
      <c r="M68" s="43">
        <v>2.0929999999999998E-3</v>
      </c>
      <c r="N68" s="43">
        <v>4.0499999999999998E-4</v>
      </c>
      <c r="O68" s="43">
        <v>8.2100000000000001E-4</v>
      </c>
      <c r="P68" s="43">
        <v>8.7999999999999998E-5</v>
      </c>
      <c r="Q68" s="43">
        <v>8.6300000000000005E-4</v>
      </c>
      <c r="R68" s="43">
        <v>4.8999999999999998E-5</v>
      </c>
      <c r="S68" s="43">
        <v>5.2599999999999999E-4</v>
      </c>
      <c r="T68" s="43">
        <v>7.9900000000000001E-4</v>
      </c>
      <c r="U68" s="43">
        <v>1.26E-4</v>
      </c>
      <c r="V68" s="43">
        <v>6.0000000000000002E-6</v>
      </c>
      <c r="W68" s="43">
        <v>5.0569999999999999E-3</v>
      </c>
      <c r="X68" s="43">
        <v>1.1788E-2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43">
        <v>0</v>
      </c>
      <c r="AF68" s="43">
        <v>0</v>
      </c>
      <c r="AG68" s="43">
        <v>0</v>
      </c>
      <c r="AH68" s="43">
        <v>0</v>
      </c>
      <c r="AI68" s="43">
        <v>0</v>
      </c>
      <c r="AJ68" s="43">
        <v>0</v>
      </c>
      <c r="AK68" s="43">
        <v>0</v>
      </c>
      <c r="AL68" s="43">
        <v>0</v>
      </c>
      <c r="AM68" s="43">
        <v>0</v>
      </c>
      <c r="AN68" s="43">
        <v>0</v>
      </c>
      <c r="AO68" s="43">
        <v>0</v>
      </c>
      <c r="AP68" s="43">
        <v>0</v>
      </c>
      <c r="AQ68" s="43">
        <v>0</v>
      </c>
      <c r="AR68" s="43">
        <v>0</v>
      </c>
      <c r="AS68" s="43">
        <v>0</v>
      </c>
      <c r="AT68" s="43">
        <v>0</v>
      </c>
      <c r="AU68" s="43">
        <v>0</v>
      </c>
      <c r="AV68" s="43">
        <v>0</v>
      </c>
      <c r="AW68" s="43">
        <v>0</v>
      </c>
      <c r="AX68" s="43">
        <v>0</v>
      </c>
      <c r="AY68" s="43">
        <v>0</v>
      </c>
      <c r="AZ68" s="43">
        <v>0</v>
      </c>
      <c r="BA68" s="43">
        <v>0</v>
      </c>
      <c r="BB68" s="43">
        <v>0</v>
      </c>
      <c r="BC68" s="43">
        <v>0</v>
      </c>
      <c r="BD68" s="43">
        <v>0</v>
      </c>
      <c r="BE68" s="43">
        <v>0</v>
      </c>
      <c r="BF68" s="43">
        <v>0</v>
      </c>
      <c r="BG68" s="43">
        <v>0</v>
      </c>
      <c r="BH68" s="43">
        <v>0</v>
      </c>
      <c r="BI68" s="43">
        <v>0</v>
      </c>
      <c r="BJ68" s="43">
        <v>0</v>
      </c>
      <c r="BK68" s="43">
        <v>0</v>
      </c>
      <c r="BL68" s="43">
        <v>0</v>
      </c>
      <c r="BM68" s="43">
        <v>0</v>
      </c>
      <c r="BN68" s="43">
        <v>0</v>
      </c>
      <c r="BO68" s="43">
        <v>0</v>
      </c>
      <c r="BP68" s="43">
        <v>0</v>
      </c>
      <c r="BQ68" s="43">
        <v>0</v>
      </c>
      <c r="BR68" s="43">
        <v>0</v>
      </c>
      <c r="BS68" s="43">
        <v>0</v>
      </c>
      <c r="BT68" s="43">
        <v>0</v>
      </c>
      <c r="BU68" s="43">
        <v>0</v>
      </c>
      <c r="BV68" s="43">
        <v>0</v>
      </c>
      <c r="BW68" s="43">
        <v>0</v>
      </c>
      <c r="BX68" s="43">
        <v>0</v>
      </c>
      <c r="BY68" s="43">
        <v>0</v>
      </c>
      <c r="BZ68" s="43">
        <v>0</v>
      </c>
      <c r="CA68" s="43">
        <v>0</v>
      </c>
      <c r="CB68" s="43">
        <v>0</v>
      </c>
      <c r="CC68" s="43">
        <v>0</v>
      </c>
      <c r="CD68" s="43">
        <v>0</v>
      </c>
      <c r="CE68" s="43">
        <v>1.9090000000000001E-3</v>
      </c>
      <c r="CF68" s="43">
        <v>3.39269</v>
      </c>
      <c r="CG68" s="43">
        <v>2.3449999999999999E-3</v>
      </c>
      <c r="CH68" s="43">
        <v>0</v>
      </c>
      <c r="CI68" s="43">
        <f t="shared" si="2"/>
        <v>3.4781490000000002</v>
      </c>
      <c r="CJ68" s="43">
        <v>3.4781490000000002</v>
      </c>
      <c r="CK68" s="43">
        <f t="shared" si="1"/>
        <v>0</v>
      </c>
    </row>
    <row r="69" spans="1:89">
      <c r="A69" s="39" t="s">
        <v>102</v>
      </c>
      <c r="B69" s="43">
        <v>0.99070199999999997</v>
      </c>
      <c r="C69" s="43">
        <v>5.4456749999999996</v>
      </c>
      <c r="D69" s="43">
        <v>1.145119</v>
      </c>
      <c r="E69" s="43">
        <v>11.562017000000001</v>
      </c>
      <c r="F69" s="43">
        <v>3.0379999999999999E-3</v>
      </c>
      <c r="G69" s="43">
        <v>1.3029999999999999E-3</v>
      </c>
      <c r="H69" s="43">
        <v>0.113925</v>
      </c>
      <c r="I69" s="43">
        <v>1.4562600000000001</v>
      </c>
      <c r="J69" s="43">
        <v>0.175927</v>
      </c>
      <c r="K69" s="43">
        <v>25.177032000000001</v>
      </c>
      <c r="L69" s="43">
        <v>3.5659860000000001</v>
      </c>
      <c r="M69" s="43">
        <v>9.8451380000000004</v>
      </c>
      <c r="N69" s="43">
        <v>1.4099200000000001</v>
      </c>
      <c r="O69" s="43">
        <v>6.2294369999999999</v>
      </c>
      <c r="P69" s="43">
        <v>0.27773500000000001</v>
      </c>
      <c r="Q69" s="43">
        <v>3.9861000000000001E-2</v>
      </c>
      <c r="R69" s="43">
        <v>5.463E-3</v>
      </c>
      <c r="S69" s="43">
        <v>0.13603499999999999</v>
      </c>
      <c r="T69" s="43">
        <v>1.6317710000000001</v>
      </c>
      <c r="U69" s="43">
        <v>13.944705000000001</v>
      </c>
      <c r="V69" s="43">
        <v>8.8260000000000005E-3</v>
      </c>
      <c r="W69" s="43">
        <v>20.430513999999999</v>
      </c>
      <c r="X69" s="43">
        <v>7.1702180000000002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43">
        <v>0</v>
      </c>
      <c r="AF69" s="43">
        <v>0</v>
      </c>
      <c r="AG69" s="43">
        <v>0</v>
      </c>
      <c r="AH69" s="43">
        <v>0</v>
      </c>
      <c r="AI69" s="43">
        <v>0</v>
      </c>
      <c r="AJ69" s="43">
        <v>0</v>
      </c>
      <c r="AK69" s="43">
        <v>0</v>
      </c>
      <c r="AL69" s="43">
        <v>0</v>
      </c>
      <c r="AM69" s="43">
        <v>0</v>
      </c>
      <c r="AN69" s="43">
        <v>0</v>
      </c>
      <c r="AO69" s="43">
        <v>0</v>
      </c>
      <c r="AP69" s="43">
        <v>0</v>
      </c>
      <c r="AQ69" s="43">
        <v>0</v>
      </c>
      <c r="AR69" s="43">
        <v>0</v>
      </c>
      <c r="AS69" s="43">
        <v>0</v>
      </c>
      <c r="AT69" s="43">
        <v>0</v>
      </c>
      <c r="AU69" s="43">
        <v>0</v>
      </c>
      <c r="AV69" s="43">
        <v>0</v>
      </c>
      <c r="AW69" s="43">
        <v>0</v>
      </c>
      <c r="AX69" s="43">
        <v>0</v>
      </c>
      <c r="AY69" s="43">
        <v>0</v>
      </c>
      <c r="AZ69" s="43">
        <v>0</v>
      </c>
      <c r="BA69" s="43">
        <v>0</v>
      </c>
      <c r="BB69" s="43">
        <v>0</v>
      </c>
      <c r="BC69" s="43">
        <v>0</v>
      </c>
      <c r="BD69" s="43">
        <v>0</v>
      </c>
      <c r="BE69" s="43">
        <v>0</v>
      </c>
      <c r="BF69" s="43">
        <v>0</v>
      </c>
      <c r="BG69" s="43">
        <v>0</v>
      </c>
      <c r="BH69" s="43">
        <v>0</v>
      </c>
      <c r="BI69" s="43">
        <v>0</v>
      </c>
      <c r="BJ69" s="43">
        <v>0</v>
      </c>
      <c r="BK69" s="43">
        <v>0</v>
      </c>
      <c r="BL69" s="43">
        <v>0</v>
      </c>
      <c r="BM69" s="43">
        <v>0</v>
      </c>
      <c r="BN69" s="43">
        <v>0</v>
      </c>
      <c r="BO69" s="43">
        <v>0</v>
      </c>
      <c r="BP69" s="43">
        <v>0</v>
      </c>
      <c r="BQ69" s="43">
        <v>0</v>
      </c>
      <c r="BR69" s="43">
        <v>0</v>
      </c>
      <c r="BS69" s="43">
        <v>0</v>
      </c>
      <c r="BT69" s="43">
        <v>0</v>
      </c>
      <c r="BU69" s="43">
        <v>0</v>
      </c>
      <c r="BV69" s="43">
        <v>0</v>
      </c>
      <c r="BW69" s="43">
        <v>0</v>
      </c>
      <c r="BX69" s="43">
        <v>0</v>
      </c>
      <c r="BY69" s="43">
        <v>0</v>
      </c>
      <c r="BZ69" s="43">
        <v>0</v>
      </c>
      <c r="CA69" s="43">
        <v>0</v>
      </c>
      <c r="CB69" s="43">
        <v>0</v>
      </c>
      <c r="CC69" s="43">
        <v>0</v>
      </c>
      <c r="CD69" s="43">
        <v>0</v>
      </c>
      <c r="CE69" s="43">
        <v>7.7752119999999998</v>
      </c>
      <c r="CF69" s="43">
        <v>0.74287499999999995</v>
      </c>
      <c r="CG69" s="43">
        <v>3.9810759999999998</v>
      </c>
      <c r="CH69" s="43">
        <v>0</v>
      </c>
      <c r="CI69" s="43">
        <f t="shared" ref="CI69:CI89" si="3">SUM(B69:CH69)</f>
        <v>123.26577000000003</v>
      </c>
      <c r="CJ69" s="43">
        <v>123.26577</v>
      </c>
      <c r="CK69" s="43">
        <f t="shared" si="1"/>
        <v>0</v>
      </c>
    </row>
    <row r="70" spans="1:89">
      <c r="A70" s="39" t="s">
        <v>103</v>
      </c>
      <c r="B70" s="43">
        <v>3.4562339999999998</v>
      </c>
      <c r="C70" s="43">
        <v>3.6262370000000002</v>
      </c>
      <c r="D70" s="43">
        <v>1.7501059999999999</v>
      </c>
      <c r="E70" s="43">
        <v>4.0884340000000003</v>
      </c>
      <c r="F70" s="43">
        <v>1.2146000000000001E-2</v>
      </c>
      <c r="G70" s="43">
        <v>9.5879999999999993E-3</v>
      </c>
      <c r="H70" s="43">
        <v>1.7571559999999999</v>
      </c>
      <c r="I70" s="43">
        <v>0.73932399999999998</v>
      </c>
      <c r="J70" s="43">
        <v>0.23569200000000001</v>
      </c>
      <c r="K70" s="43">
        <v>7.3427090000000002</v>
      </c>
      <c r="L70" s="43">
        <v>1.564929</v>
      </c>
      <c r="M70" s="43">
        <v>2.6228199999999999</v>
      </c>
      <c r="N70" s="43">
        <v>1.5754699999999999</v>
      </c>
      <c r="O70" s="43">
        <v>1.8722479999999999</v>
      </c>
      <c r="P70" s="43">
        <v>3.3210999999999997E-2</v>
      </c>
      <c r="Q70" s="43">
        <v>0.41886000000000001</v>
      </c>
      <c r="R70" s="43">
        <v>3.1633000000000001E-2</v>
      </c>
      <c r="S70" s="43">
        <v>2.6057839999999999</v>
      </c>
      <c r="T70" s="43">
        <v>1.7181740000000001</v>
      </c>
      <c r="U70" s="43">
        <v>15.361442</v>
      </c>
      <c r="V70" s="43">
        <v>7.8706999999999999E-2</v>
      </c>
      <c r="W70" s="43">
        <v>10.874907</v>
      </c>
      <c r="X70" s="43">
        <v>1.0478639999999999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43">
        <v>0</v>
      </c>
      <c r="AF70" s="43">
        <v>0</v>
      </c>
      <c r="AG70" s="43">
        <v>0</v>
      </c>
      <c r="AH70" s="43">
        <v>0</v>
      </c>
      <c r="AI70" s="43">
        <v>0</v>
      </c>
      <c r="AJ70" s="43">
        <v>0</v>
      </c>
      <c r="AK70" s="43">
        <v>0</v>
      </c>
      <c r="AL70" s="43">
        <v>0</v>
      </c>
      <c r="AM70" s="43">
        <v>0</v>
      </c>
      <c r="AN70" s="43">
        <v>0</v>
      </c>
      <c r="AO70" s="43">
        <v>0</v>
      </c>
      <c r="AP70" s="43">
        <v>0</v>
      </c>
      <c r="AQ70" s="43">
        <v>0</v>
      </c>
      <c r="AR70" s="43">
        <v>0</v>
      </c>
      <c r="AS70" s="43">
        <v>0</v>
      </c>
      <c r="AT70" s="43">
        <v>0</v>
      </c>
      <c r="AU70" s="43">
        <v>0</v>
      </c>
      <c r="AV70" s="43">
        <v>0</v>
      </c>
      <c r="AW70" s="43">
        <v>0</v>
      </c>
      <c r="AX70" s="43">
        <v>0</v>
      </c>
      <c r="AY70" s="43">
        <v>0</v>
      </c>
      <c r="AZ70" s="43">
        <v>0</v>
      </c>
      <c r="BA70" s="43">
        <v>0</v>
      </c>
      <c r="BB70" s="43">
        <v>0</v>
      </c>
      <c r="BC70" s="43">
        <v>0</v>
      </c>
      <c r="BD70" s="43">
        <v>0</v>
      </c>
      <c r="BE70" s="43">
        <v>0</v>
      </c>
      <c r="BF70" s="43">
        <v>0</v>
      </c>
      <c r="BG70" s="43">
        <v>0</v>
      </c>
      <c r="BH70" s="43">
        <v>0</v>
      </c>
      <c r="BI70" s="43">
        <v>0</v>
      </c>
      <c r="BJ70" s="43">
        <v>0</v>
      </c>
      <c r="BK70" s="43">
        <v>0</v>
      </c>
      <c r="BL70" s="43">
        <v>0</v>
      </c>
      <c r="BM70" s="43">
        <v>0</v>
      </c>
      <c r="BN70" s="43">
        <v>0</v>
      </c>
      <c r="BO70" s="43">
        <v>0</v>
      </c>
      <c r="BP70" s="43">
        <v>0</v>
      </c>
      <c r="BQ70" s="43">
        <v>0</v>
      </c>
      <c r="BR70" s="43">
        <v>0</v>
      </c>
      <c r="BS70" s="43">
        <v>0</v>
      </c>
      <c r="BT70" s="43">
        <v>0</v>
      </c>
      <c r="BU70" s="43">
        <v>0</v>
      </c>
      <c r="BV70" s="43">
        <v>0</v>
      </c>
      <c r="BW70" s="43">
        <v>0</v>
      </c>
      <c r="BX70" s="43">
        <v>0</v>
      </c>
      <c r="BY70" s="43">
        <v>0</v>
      </c>
      <c r="BZ70" s="43">
        <v>0</v>
      </c>
      <c r="CA70" s="43">
        <v>0</v>
      </c>
      <c r="CB70" s="43">
        <v>0</v>
      </c>
      <c r="CC70" s="43">
        <v>0</v>
      </c>
      <c r="CD70" s="43">
        <v>0</v>
      </c>
      <c r="CE70" s="43">
        <v>272.34696400000001</v>
      </c>
      <c r="CF70" s="43">
        <v>6.3097200000000004</v>
      </c>
      <c r="CG70" s="43">
        <v>1.767633</v>
      </c>
      <c r="CH70" s="43">
        <v>0</v>
      </c>
      <c r="CI70" s="43">
        <f t="shared" si="3"/>
        <v>343.24799200000001</v>
      </c>
      <c r="CJ70" s="43">
        <v>343.24799200000001</v>
      </c>
      <c r="CK70" s="43">
        <f t="shared" ref="CK70:CK89" si="4">CI70-CJ70</f>
        <v>0</v>
      </c>
    </row>
    <row r="71" spans="1:89">
      <c r="A71" s="39" t="s">
        <v>104</v>
      </c>
      <c r="B71" s="43">
        <v>0.11214300000000001</v>
      </c>
      <c r="C71" s="43">
        <v>0.41317599999999999</v>
      </c>
      <c r="D71" s="43">
        <v>0.120508</v>
      </c>
      <c r="E71" s="43">
        <v>0.53546700000000003</v>
      </c>
      <c r="F71" s="43">
        <v>1.0430000000000001E-3</v>
      </c>
      <c r="G71" s="43">
        <v>5.7000000000000003E-5</v>
      </c>
      <c r="H71" s="43">
        <v>3.4091999999999997E-2</v>
      </c>
      <c r="I71" s="43">
        <v>1.1720000000000001E-3</v>
      </c>
      <c r="J71" s="43">
        <v>2.9942E-2</v>
      </c>
      <c r="K71" s="43">
        <v>0.23974699999999999</v>
      </c>
      <c r="L71" s="43">
        <v>0.36897200000000002</v>
      </c>
      <c r="M71" s="43">
        <v>0.26728600000000002</v>
      </c>
      <c r="N71" s="43">
        <v>9.4909999999999994E-3</v>
      </c>
      <c r="O71" s="43">
        <v>4.1759999999999999E-2</v>
      </c>
      <c r="P71" s="43">
        <v>4.8219999999999999E-3</v>
      </c>
      <c r="Q71" s="43">
        <v>1.7866E-2</v>
      </c>
      <c r="R71" s="43">
        <v>4.0350000000000004E-3</v>
      </c>
      <c r="S71" s="43">
        <v>1.8943000000000002E-2</v>
      </c>
      <c r="T71" s="43">
        <v>3.818584</v>
      </c>
      <c r="U71" s="43">
        <v>0.17605499999999999</v>
      </c>
      <c r="V71" s="43">
        <v>4.689387</v>
      </c>
      <c r="W71" s="43">
        <v>0.74226499999999995</v>
      </c>
      <c r="X71" s="43">
        <v>2.4301569999999999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43">
        <v>0</v>
      </c>
      <c r="AF71" s="43">
        <v>0</v>
      </c>
      <c r="AG71" s="43">
        <v>0</v>
      </c>
      <c r="AH71" s="43">
        <v>0</v>
      </c>
      <c r="AI71" s="43">
        <v>0</v>
      </c>
      <c r="AJ71" s="43">
        <v>0</v>
      </c>
      <c r="AK71" s="43">
        <v>0</v>
      </c>
      <c r="AL71" s="43">
        <v>0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43">
        <v>0</v>
      </c>
      <c r="AV71" s="43">
        <v>0</v>
      </c>
      <c r="AW71" s="43">
        <v>0</v>
      </c>
      <c r="AX71" s="43">
        <v>0</v>
      </c>
      <c r="AY71" s="43">
        <v>0</v>
      </c>
      <c r="AZ71" s="43">
        <v>0</v>
      </c>
      <c r="BA71" s="43">
        <v>0</v>
      </c>
      <c r="BB71" s="43">
        <v>0</v>
      </c>
      <c r="BC71" s="43">
        <v>0</v>
      </c>
      <c r="BD71" s="43">
        <v>0</v>
      </c>
      <c r="BE71" s="43">
        <v>0</v>
      </c>
      <c r="BF71" s="43">
        <v>0</v>
      </c>
      <c r="BG71" s="43">
        <v>0</v>
      </c>
      <c r="BH71" s="43">
        <v>0</v>
      </c>
      <c r="BI71" s="43">
        <v>0</v>
      </c>
      <c r="BJ71" s="43">
        <v>0</v>
      </c>
      <c r="BK71" s="43">
        <v>0</v>
      </c>
      <c r="BL71" s="43">
        <v>0</v>
      </c>
      <c r="BM71" s="43">
        <v>0</v>
      </c>
      <c r="BN71" s="43">
        <v>0</v>
      </c>
      <c r="BO71" s="43">
        <v>0</v>
      </c>
      <c r="BP71" s="43">
        <v>0</v>
      </c>
      <c r="BQ71" s="43">
        <v>0</v>
      </c>
      <c r="BR71" s="43">
        <v>0</v>
      </c>
      <c r="BS71" s="43">
        <v>0</v>
      </c>
      <c r="BT71" s="43">
        <v>0</v>
      </c>
      <c r="BU71" s="43">
        <v>0</v>
      </c>
      <c r="BV71" s="43">
        <v>0</v>
      </c>
      <c r="BW71" s="43">
        <v>0</v>
      </c>
      <c r="BX71" s="43">
        <v>0</v>
      </c>
      <c r="BY71" s="43">
        <v>0</v>
      </c>
      <c r="BZ71" s="43">
        <v>0</v>
      </c>
      <c r="CA71" s="43">
        <v>0</v>
      </c>
      <c r="CB71" s="43">
        <v>0</v>
      </c>
      <c r="CC71" s="43">
        <v>0</v>
      </c>
      <c r="CD71" s="43">
        <v>0</v>
      </c>
      <c r="CE71" s="43">
        <v>0.191358</v>
      </c>
      <c r="CF71" s="43">
        <v>2.8805510000000001</v>
      </c>
      <c r="CG71" s="43">
        <v>0.97869899999999999</v>
      </c>
      <c r="CH71" s="43">
        <v>0</v>
      </c>
      <c r="CI71" s="43">
        <f t="shared" si="3"/>
        <v>18.127577999999996</v>
      </c>
      <c r="CJ71" s="43">
        <v>18.127578</v>
      </c>
      <c r="CK71" s="43">
        <f t="shared" si="4"/>
        <v>0</v>
      </c>
    </row>
    <row r="72" spans="1:89">
      <c r="A72" s="39" t="s">
        <v>105</v>
      </c>
      <c r="B72" s="43">
        <v>0.38372400000000001</v>
      </c>
      <c r="C72" s="43">
        <v>8.5771429999999995</v>
      </c>
      <c r="D72" s="43">
        <v>1.1015600000000001</v>
      </c>
      <c r="E72" s="43">
        <v>6.2920819999999997</v>
      </c>
      <c r="F72" s="43">
        <v>8.1035999999999997E-2</v>
      </c>
      <c r="G72" s="43">
        <v>2.0355000000000002E-2</v>
      </c>
      <c r="H72" s="43">
        <v>1.389745</v>
      </c>
      <c r="I72" s="43">
        <v>2.1194989999999998</v>
      </c>
      <c r="J72" s="43">
        <v>0.68701000000000001</v>
      </c>
      <c r="K72" s="43">
        <v>9.8604979999999998</v>
      </c>
      <c r="L72" s="43">
        <v>3.6677279999999999</v>
      </c>
      <c r="M72" s="43">
        <v>12.550378</v>
      </c>
      <c r="N72" s="43">
        <v>1.4195690000000001</v>
      </c>
      <c r="O72" s="43">
        <v>1.0605119999999999</v>
      </c>
      <c r="P72" s="43">
        <v>2.5656659999999998</v>
      </c>
      <c r="Q72" s="43">
        <v>1.4606650000000001</v>
      </c>
      <c r="R72" s="43">
        <v>0.30929899999999999</v>
      </c>
      <c r="S72" s="43">
        <v>28.970051000000002</v>
      </c>
      <c r="T72" s="43">
        <v>21.504235999999999</v>
      </c>
      <c r="U72" s="43">
        <v>5.1030069999999998</v>
      </c>
      <c r="V72" s="43">
        <v>0.72521500000000005</v>
      </c>
      <c r="W72" s="43">
        <v>33.781559999999999</v>
      </c>
      <c r="X72" s="43">
        <v>8.3242069999999995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43">
        <v>0</v>
      </c>
      <c r="AF72" s="43">
        <v>0</v>
      </c>
      <c r="AG72" s="43">
        <v>0</v>
      </c>
      <c r="AH72" s="43">
        <v>0</v>
      </c>
      <c r="AI72" s="43">
        <v>0</v>
      </c>
      <c r="AJ72" s="43">
        <v>0</v>
      </c>
      <c r="AK72" s="43">
        <v>0</v>
      </c>
      <c r="AL72" s="43">
        <v>0</v>
      </c>
      <c r="AM72" s="43">
        <v>0</v>
      </c>
      <c r="AN72" s="43">
        <v>0</v>
      </c>
      <c r="AO72" s="43">
        <v>0</v>
      </c>
      <c r="AP72" s="43">
        <v>0</v>
      </c>
      <c r="AQ72" s="43">
        <v>0</v>
      </c>
      <c r="AR72" s="43">
        <v>0</v>
      </c>
      <c r="AS72" s="43">
        <v>0</v>
      </c>
      <c r="AT72" s="43">
        <v>0</v>
      </c>
      <c r="AU72" s="43">
        <v>0</v>
      </c>
      <c r="AV72" s="43">
        <v>0</v>
      </c>
      <c r="AW72" s="43">
        <v>0</v>
      </c>
      <c r="AX72" s="43">
        <v>0</v>
      </c>
      <c r="AY72" s="43">
        <v>0</v>
      </c>
      <c r="AZ72" s="43">
        <v>0</v>
      </c>
      <c r="BA72" s="43">
        <v>0</v>
      </c>
      <c r="BB72" s="43">
        <v>0</v>
      </c>
      <c r="BC72" s="43">
        <v>0</v>
      </c>
      <c r="BD72" s="43">
        <v>0</v>
      </c>
      <c r="BE72" s="43">
        <v>0</v>
      </c>
      <c r="BF72" s="43">
        <v>0</v>
      </c>
      <c r="BG72" s="43">
        <v>0</v>
      </c>
      <c r="BH72" s="43">
        <v>0</v>
      </c>
      <c r="BI72" s="43">
        <v>0</v>
      </c>
      <c r="BJ72" s="43">
        <v>0</v>
      </c>
      <c r="BK72" s="43">
        <v>0</v>
      </c>
      <c r="BL72" s="43">
        <v>0</v>
      </c>
      <c r="BM72" s="43">
        <v>0</v>
      </c>
      <c r="BN72" s="43">
        <v>0</v>
      </c>
      <c r="BO72" s="43">
        <v>0</v>
      </c>
      <c r="BP72" s="43">
        <v>0</v>
      </c>
      <c r="BQ72" s="43">
        <v>0</v>
      </c>
      <c r="BR72" s="43">
        <v>0</v>
      </c>
      <c r="BS72" s="43">
        <v>0</v>
      </c>
      <c r="BT72" s="43">
        <v>0</v>
      </c>
      <c r="BU72" s="43">
        <v>0</v>
      </c>
      <c r="BV72" s="43">
        <v>0</v>
      </c>
      <c r="BW72" s="43">
        <v>0</v>
      </c>
      <c r="BX72" s="43">
        <v>0</v>
      </c>
      <c r="BY72" s="43">
        <v>0</v>
      </c>
      <c r="BZ72" s="43">
        <v>0</v>
      </c>
      <c r="CA72" s="43">
        <v>0</v>
      </c>
      <c r="CB72" s="43">
        <v>0</v>
      </c>
      <c r="CC72" s="43">
        <v>0</v>
      </c>
      <c r="CD72" s="43">
        <v>0</v>
      </c>
      <c r="CE72" s="43">
        <v>92.883572000000001</v>
      </c>
      <c r="CF72" s="43">
        <v>24.551597999999998</v>
      </c>
      <c r="CG72" s="43">
        <v>6.5101979999999999</v>
      </c>
      <c r="CH72" s="43">
        <v>0</v>
      </c>
      <c r="CI72" s="43">
        <f t="shared" si="3"/>
        <v>275.90011300000003</v>
      </c>
      <c r="CJ72" s="43">
        <v>275.90011299999998</v>
      </c>
      <c r="CK72" s="43">
        <f t="shared" si="4"/>
        <v>0</v>
      </c>
    </row>
    <row r="73" spans="1:89">
      <c r="A73" s="39" t="s">
        <v>106</v>
      </c>
      <c r="B73" s="43">
        <v>5.7279999999999996E-3</v>
      </c>
      <c r="C73" s="43">
        <v>0.35344900000000001</v>
      </c>
      <c r="D73" s="43">
        <v>5.0298000000000002E-2</v>
      </c>
      <c r="E73" s="43">
        <v>0.20277600000000001</v>
      </c>
      <c r="F73" s="43">
        <v>1.6019999999999999E-3</v>
      </c>
      <c r="G73" s="43">
        <v>1.6119999999999999E-3</v>
      </c>
      <c r="H73" s="43">
        <v>0.43603999999999998</v>
      </c>
      <c r="I73" s="43">
        <v>2.4525000000000002E-2</v>
      </c>
      <c r="J73" s="43">
        <v>1.2160000000000001E-2</v>
      </c>
      <c r="K73" s="43">
        <v>0.29499199999999998</v>
      </c>
      <c r="L73" s="43">
        <v>6.8987999999999994E-2</v>
      </c>
      <c r="M73" s="43">
        <v>0.649729</v>
      </c>
      <c r="N73" s="43">
        <v>6.2199999999999998E-3</v>
      </c>
      <c r="O73" s="43">
        <v>0.178754</v>
      </c>
      <c r="P73" s="43">
        <v>3.2641999999999997E-2</v>
      </c>
      <c r="Q73" s="43">
        <v>5.9465999999999998E-2</v>
      </c>
      <c r="R73" s="43">
        <v>3.1849999999999999E-3</v>
      </c>
      <c r="S73" s="43">
        <v>0.114942</v>
      </c>
      <c r="T73" s="43">
        <v>12.227922</v>
      </c>
      <c r="U73" s="43">
        <v>35.367966000000003</v>
      </c>
      <c r="V73" s="43">
        <v>1.7468000000000001E-2</v>
      </c>
      <c r="W73" s="43">
        <v>2.1215220000000001</v>
      </c>
      <c r="X73" s="43">
        <v>2.8001130000000001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43">
        <v>0</v>
      </c>
      <c r="AF73" s="43">
        <v>0</v>
      </c>
      <c r="AG73" s="43">
        <v>0</v>
      </c>
      <c r="AH73" s="43">
        <v>0</v>
      </c>
      <c r="AI73" s="43">
        <v>0</v>
      </c>
      <c r="AJ73" s="43">
        <v>0</v>
      </c>
      <c r="AK73" s="43">
        <v>0</v>
      </c>
      <c r="AL73" s="43">
        <v>0</v>
      </c>
      <c r="AM73" s="43">
        <v>0</v>
      </c>
      <c r="AN73" s="43">
        <v>0</v>
      </c>
      <c r="AO73" s="43">
        <v>0</v>
      </c>
      <c r="AP73" s="43">
        <v>0</v>
      </c>
      <c r="AQ73" s="43">
        <v>0</v>
      </c>
      <c r="AR73" s="43">
        <v>0</v>
      </c>
      <c r="AS73" s="43">
        <v>0</v>
      </c>
      <c r="AT73" s="43">
        <v>0</v>
      </c>
      <c r="AU73" s="43">
        <v>0</v>
      </c>
      <c r="AV73" s="43">
        <v>0</v>
      </c>
      <c r="AW73" s="43">
        <v>0</v>
      </c>
      <c r="AX73" s="43">
        <v>0</v>
      </c>
      <c r="AY73" s="43">
        <v>0</v>
      </c>
      <c r="AZ73" s="43">
        <v>0</v>
      </c>
      <c r="BA73" s="43">
        <v>0</v>
      </c>
      <c r="BB73" s="43">
        <v>0</v>
      </c>
      <c r="BC73" s="43">
        <v>0</v>
      </c>
      <c r="BD73" s="43">
        <v>0</v>
      </c>
      <c r="BE73" s="43">
        <v>0</v>
      </c>
      <c r="BF73" s="43">
        <v>0</v>
      </c>
      <c r="BG73" s="43">
        <v>0</v>
      </c>
      <c r="BH73" s="43">
        <v>0</v>
      </c>
      <c r="BI73" s="43">
        <v>0</v>
      </c>
      <c r="BJ73" s="43">
        <v>0</v>
      </c>
      <c r="BK73" s="43">
        <v>0</v>
      </c>
      <c r="BL73" s="43">
        <v>0</v>
      </c>
      <c r="BM73" s="43">
        <v>0</v>
      </c>
      <c r="BN73" s="43">
        <v>0</v>
      </c>
      <c r="BO73" s="43">
        <v>0</v>
      </c>
      <c r="BP73" s="43">
        <v>0</v>
      </c>
      <c r="BQ73" s="43">
        <v>0</v>
      </c>
      <c r="BR73" s="43">
        <v>0</v>
      </c>
      <c r="BS73" s="43">
        <v>0</v>
      </c>
      <c r="BT73" s="43">
        <v>0</v>
      </c>
      <c r="BU73" s="43">
        <v>0</v>
      </c>
      <c r="BV73" s="43">
        <v>0</v>
      </c>
      <c r="BW73" s="43">
        <v>0</v>
      </c>
      <c r="BX73" s="43">
        <v>0</v>
      </c>
      <c r="BY73" s="43">
        <v>0</v>
      </c>
      <c r="BZ73" s="43">
        <v>0</v>
      </c>
      <c r="CA73" s="43">
        <v>0</v>
      </c>
      <c r="CB73" s="43">
        <v>0</v>
      </c>
      <c r="CC73" s="43">
        <v>0</v>
      </c>
      <c r="CD73" s="43">
        <v>0</v>
      </c>
      <c r="CE73" s="43">
        <v>2.8437749999999999</v>
      </c>
      <c r="CF73" s="43">
        <v>9.0785000000000005E-2</v>
      </c>
      <c r="CG73" s="43">
        <v>55.104987000000001</v>
      </c>
      <c r="CH73" s="43">
        <v>0</v>
      </c>
      <c r="CI73" s="43">
        <f t="shared" si="3"/>
        <v>113.071646</v>
      </c>
      <c r="CJ73" s="43">
        <v>113.071646</v>
      </c>
      <c r="CK73" s="43">
        <f t="shared" si="4"/>
        <v>0</v>
      </c>
    </row>
    <row r="74" spans="1:89">
      <c r="A74" s="39" t="s">
        <v>12</v>
      </c>
      <c r="B74" s="43">
        <v>1381.9948320000001</v>
      </c>
      <c r="C74" s="43">
        <v>1105.216111</v>
      </c>
      <c r="D74" s="43">
        <v>356.50012600000002</v>
      </c>
      <c r="E74" s="43">
        <v>0</v>
      </c>
      <c r="F74" s="43">
        <v>0</v>
      </c>
      <c r="G74" s="43">
        <v>0</v>
      </c>
      <c r="H74" s="43">
        <v>0</v>
      </c>
      <c r="I74" s="43">
        <v>0</v>
      </c>
      <c r="J74" s="43">
        <v>0</v>
      </c>
      <c r="K74" s="43">
        <v>0</v>
      </c>
      <c r="L74" s="43">
        <v>0</v>
      </c>
      <c r="M74" s="43">
        <v>0</v>
      </c>
      <c r="N74" s="43">
        <v>0</v>
      </c>
      <c r="O74" s="43">
        <v>0</v>
      </c>
      <c r="P74" s="43">
        <v>0</v>
      </c>
      <c r="Q74" s="43">
        <v>0</v>
      </c>
      <c r="R74" s="43">
        <v>0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43">
        <v>0</v>
      </c>
      <c r="AF74" s="43">
        <v>0</v>
      </c>
      <c r="AG74" s="43">
        <v>0</v>
      </c>
      <c r="AH74" s="43">
        <v>0</v>
      </c>
      <c r="AI74" s="43">
        <v>0</v>
      </c>
      <c r="AJ74" s="43">
        <v>0</v>
      </c>
      <c r="AK74" s="43">
        <v>0</v>
      </c>
      <c r="AL74" s="43">
        <v>0</v>
      </c>
      <c r="AM74" s="43">
        <v>0</v>
      </c>
      <c r="AN74" s="43">
        <v>0</v>
      </c>
      <c r="AO74" s="43">
        <v>0</v>
      </c>
      <c r="AP74" s="43">
        <v>0</v>
      </c>
      <c r="AQ74" s="43">
        <v>0</v>
      </c>
      <c r="AR74" s="43">
        <v>0</v>
      </c>
      <c r="AS74" s="43">
        <v>0</v>
      </c>
      <c r="AT74" s="43">
        <v>0</v>
      </c>
      <c r="AU74" s="43">
        <v>0</v>
      </c>
      <c r="AV74" s="43">
        <v>0</v>
      </c>
      <c r="AW74" s="43">
        <v>0</v>
      </c>
      <c r="AX74" s="43">
        <v>0</v>
      </c>
      <c r="AY74" s="43">
        <v>0</v>
      </c>
      <c r="AZ74" s="43">
        <v>0</v>
      </c>
      <c r="BA74" s="43">
        <v>0</v>
      </c>
      <c r="BB74" s="43">
        <v>0</v>
      </c>
      <c r="BC74" s="43">
        <v>0</v>
      </c>
      <c r="BD74" s="43">
        <v>0</v>
      </c>
      <c r="BE74" s="43">
        <v>0</v>
      </c>
      <c r="BF74" s="43">
        <v>0</v>
      </c>
      <c r="BG74" s="43">
        <v>0</v>
      </c>
      <c r="BH74" s="43">
        <v>0</v>
      </c>
      <c r="BI74" s="43">
        <v>0</v>
      </c>
      <c r="BJ74" s="43">
        <v>0</v>
      </c>
      <c r="BK74" s="43">
        <v>0</v>
      </c>
      <c r="BL74" s="43">
        <v>0</v>
      </c>
      <c r="BM74" s="43">
        <v>0</v>
      </c>
      <c r="BN74" s="43">
        <v>0</v>
      </c>
      <c r="BO74" s="43">
        <v>0</v>
      </c>
      <c r="BP74" s="43">
        <v>0</v>
      </c>
      <c r="BQ74" s="43">
        <v>0</v>
      </c>
      <c r="BR74" s="43">
        <v>0</v>
      </c>
      <c r="BS74" s="43">
        <v>0</v>
      </c>
      <c r="BT74" s="43">
        <v>0</v>
      </c>
      <c r="BU74" s="43">
        <v>0</v>
      </c>
      <c r="BV74" s="43">
        <v>0</v>
      </c>
      <c r="BW74" s="43">
        <v>0</v>
      </c>
      <c r="BX74" s="43">
        <v>0</v>
      </c>
      <c r="BY74" s="43">
        <v>0</v>
      </c>
      <c r="BZ74" s="43">
        <v>0</v>
      </c>
      <c r="CA74" s="43">
        <v>0</v>
      </c>
      <c r="CB74" s="43">
        <v>0</v>
      </c>
      <c r="CC74" s="43">
        <v>0</v>
      </c>
      <c r="CD74" s="43">
        <v>0</v>
      </c>
      <c r="CE74" s="43">
        <v>0</v>
      </c>
      <c r="CF74" s="43">
        <v>0</v>
      </c>
      <c r="CG74" s="43">
        <v>0</v>
      </c>
      <c r="CH74" s="43">
        <v>0</v>
      </c>
      <c r="CI74" s="43">
        <f t="shared" si="3"/>
        <v>2843.711069</v>
      </c>
      <c r="CJ74" s="43">
        <v>2843.711069</v>
      </c>
      <c r="CK74" s="43">
        <f t="shared" si="4"/>
        <v>0</v>
      </c>
    </row>
    <row r="75" spans="1:89">
      <c r="A75" s="39" t="s">
        <v>107</v>
      </c>
      <c r="B75" s="43">
        <v>1182.7990110000001</v>
      </c>
      <c r="C75" s="43">
        <v>945.91424199999994</v>
      </c>
      <c r="D75" s="43">
        <v>305.11547100000001</v>
      </c>
      <c r="E75" s="43">
        <v>168.42105100000001</v>
      </c>
      <c r="F75" s="43">
        <v>6.87E-4</v>
      </c>
      <c r="G75" s="43">
        <v>2.764E-3</v>
      </c>
      <c r="H75" s="43">
        <v>142.78556800000001</v>
      </c>
      <c r="I75" s="43">
        <v>11.988414000000001</v>
      </c>
      <c r="J75" s="43">
        <v>22.524972999999999</v>
      </c>
      <c r="K75" s="43">
        <v>2035.6238499999999</v>
      </c>
      <c r="L75" s="43">
        <v>604.686959</v>
      </c>
      <c r="M75" s="43">
        <v>207.894903</v>
      </c>
      <c r="N75" s="43">
        <v>43.894368</v>
      </c>
      <c r="O75" s="43">
        <v>136.92772299999999</v>
      </c>
      <c r="P75" s="43">
        <v>95.504035999999999</v>
      </c>
      <c r="Q75" s="43">
        <v>130.463303</v>
      </c>
      <c r="R75" s="43">
        <v>4.927E-3</v>
      </c>
      <c r="S75" s="43">
        <v>661.35119599999996</v>
      </c>
      <c r="T75" s="43">
        <v>5687.5747069999998</v>
      </c>
      <c r="U75" s="43">
        <v>4378.0132519999997</v>
      </c>
      <c r="V75" s="43">
        <v>118.620583</v>
      </c>
      <c r="W75" s="43">
        <v>2025.8430900000001</v>
      </c>
      <c r="X75" s="43">
        <v>1019.60153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  <c r="AK75" s="43">
        <v>0</v>
      </c>
      <c r="AL75" s="43">
        <v>0</v>
      </c>
      <c r="AM75" s="43">
        <v>0</v>
      </c>
      <c r="AN75" s="43">
        <v>0</v>
      </c>
      <c r="AO75" s="43">
        <v>0</v>
      </c>
      <c r="AP75" s="43">
        <v>0</v>
      </c>
      <c r="AQ75" s="43">
        <v>0</v>
      </c>
      <c r="AR75" s="43">
        <v>0</v>
      </c>
      <c r="AS75" s="43">
        <v>0</v>
      </c>
      <c r="AT75" s="43">
        <v>0</v>
      </c>
      <c r="AU75" s="43">
        <v>0</v>
      </c>
      <c r="AV75" s="43">
        <v>0</v>
      </c>
      <c r="AW75" s="43">
        <v>0</v>
      </c>
      <c r="AX75" s="43">
        <v>0</v>
      </c>
      <c r="AY75" s="43">
        <v>0</v>
      </c>
      <c r="AZ75" s="43">
        <v>0</v>
      </c>
      <c r="BA75" s="43">
        <v>0</v>
      </c>
      <c r="BB75" s="43">
        <v>0</v>
      </c>
      <c r="BC75" s="43">
        <v>0</v>
      </c>
      <c r="BD75" s="43">
        <v>0</v>
      </c>
      <c r="BE75" s="43">
        <v>0</v>
      </c>
      <c r="BF75" s="43">
        <v>0</v>
      </c>
      <c r="BG75" s="43">
        <v>0</v>
      </c>
      <c r="BH75" s="43">
        <v>0</v>
      </c>
      <c r="BI75" s="43">
        <v>0</v>
      </c>
      <c r="BJ75" s="43">
        <v>0</v>
      </c>
      <c r="BK75" s="43">
        <v>0</v>
      </c>
      <c r="BL75" s="43">
        <v>0</v>
      </c>
      <c r="BM75" s="43">
        <v>0</v>
      </c>
      <c r="BN75" s="43">
        <v>0</v>
      </c>
      <c r="BO75" s="43">
        <v>0</v>
      </c>
      <c r="BP75" s="43">
        <v>0</v>
      </c>
      <c r="BQ75" s="43">
        <v>0</v>
      </c>
      <c r="BR75" s="43">
        <v>0</v>
      </c>
      <c r="BS75" s="43">
        <v>0</v>
      </c>
      <c r="BT75" s="43">
        <v>0</v>
      </c>
      <c r="BU75" s="43">
        <v>0</v>
      </c>
      <c r="BV75" s="43">
        <v>0</v>
      </c>
      <c r="BW75" s="43">
        <v>0</v>
      </c>
      <c r="BX75" s="43">
        <v>0</v>
      </c>
      <c r="BY75" s="43">
        <v>0</v>
      </c>
      <c r="BZ75" s="43">
        <v>0</v>
      </c>
      <c r="CA75" s="43">
        <v>0</v>
      </c>
      <c r="CB75" s="43">
        <v>0</v>
      </c>
      <c r="CC75" s="43">
        <v>0</v>
      </c>
      <c r="CD75" s="43">
        <v>0</v>
      </c>
      <c r="CE75" s="43">
        <v>0</v>
      </c>
      <c r="CF75" s="43">
        <v>0</v>
      </c>
      <c r="CG75" s="43">
        <v>0</v>
      </c>
      <c r="CH75" s="43">
        <v>0</v>
      </c>
      <c r="CI75" s="43">
        <f t="shared" si="3"/>
        <v>19925.556607999999</v>
      </c>
      <c r="CJ75" s="43">
        <v>19925.556607999999</v>
      </c>
      <c r="CK75" s="43">
        <f t="shared" si="4"/>
        <v>0</v>
      </c>
    </row>
    <row r="76" spans="1:89">
      <c r="A76" s="39" t="s">
        <v>108</v>
      </c>
      <c r="B76" s="43">
        <v>10.741868</v>
      </c>
      <c r="C76" s="43">
        <v>8.5905430000000003</v>
      </c>
      <c r="D76" s="43">
        <v>2.7709779999999999</v>
      </c>
      <c r="E76" s="43">
        <v>1.5295559999999999</v>
      </c>
      <c r="F76" s="43">
        <v>6.9999999999999994E-5</v>
      </c>
      <c r="G76" s="43">
        <v>5.1900000000000004E-4</v>
      </c>
      <c r="H76" s="43">
        <v>18.736567999999998</v>
      </c>
      <c r="I76" s="43">
        <v>1.665816</v>
      </c>
      <c r="J76" s="43">
        <v>3.6366770000000002</v>
      </c>
      <c r="K76" s="43">
        <v>323.92201599999999</v>
      </c>
      <c r="L76" s="43">
        <v>80.373870999999994</v>
      </c>
      <c r="M76" s="43">
        <v>34.680745000000002</v>
      </c>
      <c r="N76" s="43">
        <v>7.2050130000000001</v>
      </c>
      <c r="O76" s="43">
        <v>23.824469000000001</v>
      </c>
      <c r="P76" s="43">
        <v>47.039302999999997</v>
      </c>
      <c r="Q76" s="43">
        <v>64.258056999999994</v>
      </c>
      <c r="R76" s="43">
        <v>2.4260000000000002E-3</v>
      </c>
      <c r="S76" s="43">
        <v>112.15896600000001</v>
      </c>
      <c r="T76" s="43">
        <v>1164.9250489999999</v>
      </c>
      <c r="U76" s="43">
        <v>896.70151799999996</v>
      </c>
      <c r="V76" s="43">
        <v>87.317924000000005</v>
      </c>
      <c r="W76" s="43">
        <v>1491.2456500000001</v>
      </c>
      <c r="X76" s="43">
        <v>1594.678711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  <c r="AK76" s="43">
        <v>0</v>
      </c>
      <c r="AL76" s="43">
        <v>0</v>
      </c>
      <c r="AM76" s="43">
        <v>0</v>
      </c>
      <c r="AN76" s="43">
        <v>0</v>
      </c>
      <c r="AO76" s="43">
        <v>0</v>
      </c>
      <c r="AP76" s="43">
        <v>0</v>
      </c>
      <c r="AQ76" s="43">
        <v>0</v>
      </c>
      <c r="AR76" s="43">
        <v>0</v>
      </c>
      <c r="AS76" s="43">
        <v>0</v>
      </c>
      <c r="AT76" s="43">
        <v>0</v>
      </c>
      <c r="AU76" s="43">
        <v>0</v>
      </c>
      <c r="AV76" s="43">
        <v>0</v>
      </c>
      <c r="AW76" s="43">
        <v>0</v>
      </c>
      <c r="AX76" s="43">
        <v>0</v>
      </c>
      <c r="AY76" s="43">
        <v>0</v>
      </c>
      <c r="AZ76" s="43">
        <v>0</v>
      </c>
      <c r="BA76" s="43">
        <v>0</v>
      </c>
      <c r="BB76" s="43">
        <v>0</v>
      </c>
      <c r="BC76" s="43">
        <v>0</v>
      </c>
      <c r="BD76" s="43">
        <v>0</v>
      </c>
      <c r="BE76" s="43">
        <v>0</v>
      </c>
      <c r="BF76" s="43">
        <v>0</v>
      </c>
      <c r="BG76" s="43">
        <v>0</v>
      </c>
      <c r="BH76" s="43">
        <v>0</v>
      </c>
      <c r="BI76" s="43">
        <v>0</v>
      </c>
      <c r="BJ76" s="43">
        <v>0</v>
      </c>
      <c r="BK76" s="43">
        <v>0</v>
      </c>
      <c r="BL76" s="43">
        <v>0</v>
      </c>
      <c r="BM76" s="43">
        <v>0</v>
      </c>
      <c r="BN76" s="43">
        <v>0</v>
      </c>
      <c r="BO76" s="43">
        <v>0</v>
      </c>
      <c r="BP76" s="43">
        <v>0</v>
      </c>
      <c r="BQ76" s="43">
        <v>0</v>
      </c>
      <c r="BR76" s="43">
        <v>0</v>
      </c>
      <c r="BS76" s="43">
        <v>0</v>
      </c>
      <c r="BT76" s="43">
        <v>0</v>
      </c>
      <c r="BU76" s="43">
        <v>0</v>
      </c>
      <c r="BV76" s="43">
        <v>0</v>
      </c>
      <c r="BW76" s="43">
        <v>0</v>
      </c>
      <c r="BX76" s="43">
        <v>0</v>
      </c>
      <c r="BY76" s="43">
        <v>0</v>
      </c>
      <c r="BZ76" s="43">
        <v>0</v>
      </c>
      <c r="CA76" s="43">
        <v>0</v>
      </c>
      <c r="CB76" s="43">
        <v>0</v>
      </c>
      <c r="CC76" s="43">
        <v>0</v>
      </c>
      <c r="CD76" s="43">
        <v>0</v>
      </c>
      <c r="CE76" s="43">
        <v>0</v>
      </c>
      <c r="CF76" s="43">
        <v>0</v>
      </c>
      <c r="CG76" s="43">
        <v>0</v>
      </c>
      <c r="CH76" s="43">
        <v>0</v>
      </c>
      <c r="CI76" s="43">
        <f t="shared" si="3"/>
        <v>5976.0063129999999</v>
      </c>
      <c r="CJ76" s="43">
        <v>5976.0063129999999</v>
      </c>
      <c r="CK76" s="43">
        <f t="shared" si="4"/>
        <v>0</v>
      </c>
    </row>
    <row r="77" spans="1:89">
      <c r="A77" s="39" t="s">
        <v>109</v>
      </c>
      <c r="B77" s="43">
        <v>565.36163599999998</v>
      </c>
      <c r="C77" s="43">
        <v>452.13389100000001</v>
      </c>
      <c r="D77" s="43">
        <v>145.84096400000001</v>
      </c>
      <c r="E77" s="43">
        <v>1410.9700929999999</v>
      </c>
      <c r="F77" s="43">
        <v>4.4000000000000002E-4</v>
      </c>
      <c r="G77" s="43">
        <v>2.3283000000000002E-2</v>
      </c>
      <c r="H77" s="43">
        <v>286.79861499999998</v>
      </c>
      <c r="I77" s="43">
        <v>162.32737700000001</v>
      </c>
      <c r="J77" s="43">
        <v>14.059816</v>
      </c>
      <c r="K77" s="43">
        <v>2145.3166080000001</v>
      </c>
      <c r="L77" s="43">
        <v>512.99830699999995</v>
      </c>
      <c r="M77" s="43">
        <v>520.88779399999999</v>
      </c>
      <c r="N77" s="43">
        <v>114.418739</v>
      </c>
      <c r="O77" s="43">
        <v>27.662815999999999</v>
      </c>
      <c r="P77" s="43">
        <v>870.16949499999998</v>
      </c>
      <c r="Q77" s="43">
        <v>155.67550700000001</v>
      </c>
      <c r="R77" s="43">
        <v>1.1573999999999999E-2</v>
      </c>
      <c r="S77" s="43">
        <v>5851.8203130000002</v>
      </c>
      <c r="T77" s="43">
        <v>1873.0900879999999</v>
      </c>
      <c r="U77" s="43">
        <v>1466.739106</v>
      </c>
      <c r="V77" s="43">
        <v>182.60173</v>
      </c>
      <c r="W77" s="43">
        <v>556.570019</v>
      </c>
      <c r="X77" s="43">
        <v>3865.966797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  <c r="AK77" s="43">
        <v>0</v>
      </c>
      <c r="AL77" s="43">
        <v>0</v>
      </c>
      <c r="AM77" s="43">
        <v>0</v>
      </c>
      <c r="AN77" s="43">
        <v>0</v>
      </c>
      <c r="AO77" s="43">
        <v>0</v>
      </c>
      <c r="AP77" s="43">
        <v>0</v>
      </c>
      <c r="AQ77" s="43">
        <v>0</v>
      </c>
      <c r="AR77" s="43">
        <v>0</v>
      </c>
      <c r="AS77" s="43">
        <v>0</v>
      </c>
      <c r="AT77" s="43">
        <v>0</v>
      </c>
      <c r="AU77" s="43">
        <v>0</v>
      </c>
      <c r="AV77" s="43">
        <v>0</v>
      </c>
      <c r="AW77" s="43">
        <v>0</v>
      </c>
      <c r="AX77" s="43">
        <v>0</v>
      </c>
      <c r="AY77" s="43">
        <v>0</v>
      </c>
      <c r="AZ77" s="43">
        <v>0</v>
      </c>
      <c r="BA77" s="43">
        <v>0</v>
      </c>
      <c r="BB77" s="43">
        <v>0</v>
      </c>
      <c r="BC77" s="43">
        <v>0</v>
      </c>
      <c r="BD77" s="43">
        <v>0</v>
      </c>
      <c r="BE77" s="43">
        <v>0</v>
      </c>
      <c r="BF77" s="43">
        <v>0</v>
      </c>
      <c r="BG77" s="43">
        <v>0</v>
      </c>
      <c r="BH77" s="43">
        <v>0</v>
      </c>
      <c r="BI77" s="43">
        <v>0</v>
      </c>
      <c r="BJ77" s="43">
        <v>0</v>
      </c>
      <c r="BK77" s="43">
        <v>0</v>
      </c>
      <c r="BL77" s="43">
        <v>0</v>
      </c>
      <c r="BM77" s="43">
        <v>0</v>
      </c>
      <c r="BN77" s="43">
        <v>0</v>
      </c>
      <c r="BO77" s="43">
        <v>0</v>
      </c>
      <c r="BP77" s="43">
        <v>0</v>
      </c>
      <c r="BQ77" s="43">
        <v>0</v>
      </c>
      <c r="BR77" s="43">
        <v>0</v>
      </c>
      <c r="BS77" s="43">
        <v>0</v>
      </c>
      <c r="BT77" s="43">
        <v>0</v>
      </c>
      <c r="BU77" s="43">
        <v>0</v>
      </c>
      <c r="BV77" s="43">
        <v>0</v>
      </c>
      <c r="BW77" s="43">
        <v>0</v>
      </c>
      <c r="BX77" s="43">
        <v>0</v>
      </c>
      <c r="BY77" s="43">
        <v>0</v>
      </c>
      <c r="BZ77" s="43">
        <v>0</v>
      </c>
      <c r="CA77" s="43">
        <v>0</v>
      </c>
      <c r="CB77" s="43">
        <v>0</v>
      </c>
      <c r="CC77" s="43">
        <v>0</v>
      </c>
      <c r="CD77" s="43">
        <v>0</v>
      </c>
      <c r="CE77" s="43">
        <v>0</v>
      </c>
      <c r="CF77" s="43">
        <v>0</v>
      </c>
      <c r="CG77" s="43">
        <v>0</v>
      </c>
      <c r="CH77" s="43">
        <v>0</v>
      </c>
      <c r="CI77" s="43">
        <f t="shared" si="3"/>
        <v>21181.445007999999</v>
      </c>
      <c r="CJ77" s="43">
        <v>21181.445007999999</v>
      </c>
      <c r="CK77" s="43">
        <f t="shared" si="4"/>
        <v>0</v>
      </c>
    </row>
    <row r="78" spans="1:89">
      <c r="A78" s="39" t="s">
        <v>110</v>
      </c>
      <c r="B78" s="43">
        <v>0</v>
      </c>
      <c r="C78" s="43">
        <v>0</v>
      </c>
      <c r="D78" s="43">
        <v>0</v>
      </c>
      <c r="E78" s="43">
        <v>705.223251</v>
      </c>
      <c r="F78" s="43">
        <v>6.901E-3</v>
      </c>
      <c r="G78" s="43">
        <v>0.10965900000000001</v>
      </c>
      <c r="H78" s="43">
        <v>221.78729200000001</v>
      </c>
      <c r="I78" s="43">
        <v>30.827116</v>
      </c>
      <c r="J78" s="43">
        <v>0</v>
      </c>
      <c r="K78" s="43">
        <v>0</v>
      </c>
      <c r="L78" s="43">
        <v>0</v>
      </c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0</v>
      </c>
      <c r="AH78" s="43">
        <v>0</v>
      </c>
      <c r="AI78" s="43">
        <v>0</v>
      </c>
      <c r="AJ78" s="43">
        <v>0</v>
      </c>
      <c r="AK78" s="43">
        <v>0</v>
      </c>
      <c r="AL78" s="43">
        <v>0</v>
      </c>
      <c r="AM78" s="43">
        <v>0</v>
      </c>
      <c r="AN78" s="43">
        <v>0</v>
      </c>
      <c r="AO78" s="43">
        <v>0</v>
      </c>
      <c r="AP78" s="43">
        <v>0</v>
      </c>
      <c r="AQ78" s="43">
        <v>0</v>
      </c>
      <c r="AR78" s="43">
        <v>0</v>
      </c>
      <c r="AS78" s="43">
        <v>0</v>
      </c>
      <c r="AT78" s="43">
        <v>0</v>
      </c>
      <c r="AU78" s="43">
        <v>0</v>
      </c>
      <c r="AV78" s="43">
        <v>0</v>
      </c>
      <c r="AW78" s="43">
        <v>0</v>
      </c>
      <c r="AX78" s="43">
        <v>0</v>
      </c>
      <c r="AY78" s="43">
        <v>0</v>
      </c>
      <c r="AZ78" s="43">
        <v>0</v>
      </c>
      <c r="BA78" s="43">
        <v>0</v>
      </c>
      <c r="BB78" s="43">
        <v>0</v>
      </c>
      <c r="BC78" s="43">
        <v>0</v>
      </c>
      <c r="BD78" s="43">
        <v>0</v>
      </c>
      <c r="BE78" s="43">
        <v>0</v>
      </c>
      <c r="BF78" s="43">
        <v>0</v>
      </c>
      <c r="BG78" s="43">
        <v>0</v>
      </c>
      <c r="BH78" s="43">
        <v>0</v>
      </c>
      <c r="BI78" s="43">
        <v>0</v>
      </c>
      <c r="BJ78" s="43">
        <v>0</v>
      </c>
      <c r="BK78" s="43">
        <v>0</v>
      </c>
      <c r="BL78" s="43">
        <v>0</v>
      </c>
      <c r="BM78" s="43">
        <v>0</v>
      </c>
      <c r="BN78" s="43">
        <v>0</v>
      </c>
      <c r="BO78" s="43">
        <v>0</v>
      </c>
      <c r="BP78" s="43">
        <v>0</v>
      </c>
      <c r="BQ78" s="43">
        <v>0</v>
      </c>
      <c r="BR78" s="43">
        <v>0</v>
      </c>
      <c r="BS78" s="43">
        <v>0</v>
      </c>
      <c r="BT78" s="43">
        <v>0</v>
      </c>
      <c r="BU78" s="43">
        <v>0</v>
      </c>
      <c r="BV78" s="43">
        <v>0</v>
      </c>
      <c r="BW78" s="43">
        <v>0</v>
      </c>
      <c r="BX78" s="43">
        <v>0</v>
      </c>
      <c r="BY78" s="43">
        <v>0</v>
      </c>
      <c r="BZ78" s="43">
        <v>0</v>
      </c>
      <c r="CA78" s="43">
        <v>0</v>
      </c>
      <c r="CB78" s="43">
        <v>0</v>
      </c>
      <c r="CC78" s="43">
        <v>0</v>
      </c>
      <c r="CD78" s="43">
        <v>0</v>
      </c>
      <c r="CE78" s="43">
        <v>0</v>
      </c>
      <c r="CF78" s="43">
        <v>0</v>
      </c>
      <c r="CG78" s="43">
        <v>0</v>
      </c>
      <c r="CH78" s="43">
        <v>0</v>
      </c>
      <c r="CI78" s="43">
        <f t="shared" si="3"/>
        <v>957.95421899999997</v>
      </c>
      <c r="CJ78" s="43">
        <v>957.95421899999997</v>
      </c>
      <c r="CK78" s="43">
        <f t="shared" si="4"/>
        <v>0</v>
      </c>
    </row>
    <row r="79" spans="1:89">
      <c r="A79" s="39" t="s">
        <v>111</v>
      </c>
      <c r="B79" s="43">
        <v>380.15380900000002</v>
      </c>
      <c r="C79" s="43">
        <v>130.02977200000001</v>
      </c>
      <c r="D79" s="43">
        <v>476.03114799999997</v>
      </c>
      <c r="E79" s="43">
        <v>-322.12007</v>
      </c>
      <c r="F79" s="43">
        <v>4.2400000000000001E-4</v>
      </c>
      <c r="G79" s="43">
        <v>-0.32914900000000002</v>
      </c>
      <c r="H79" s="43">
        <v>28.423109</v>
      </c>
      <c r="I79" s="43">
        <v>-52.092722999999999</v>
      </c>
      <c r="J79" s="43">
        <v>82.253799999999998</v>
      </c>
      <c r="K79" s="43">
        <v>-135.53615400000001</v>
      </c>
      <c r="L79" s="43">
        <v>210.258118</v>
      </c>
      <c r="M79" s="43">
        <v>-242.24646100000001</v>
      </c>
      <c r="N79" s="43">
        <v>88.269945000000007</v>
      </c>
      <c r="O79" s="43">
        <v>359.16745500000002</v>
      </c>
      <c r="P79" s="43">
        <v>-208.79078100000001</v>
      </c>
      <c r="Q79" s="43">
        <v>25.968895</v>
      </c>
      <c r="R79" s="43">
        <v>-6.6699999999999997E-3</v>
      </c>
      <c r="S79" s="43">
        <v>167.09544600000001</v>
      </c>
      <c r="T79" s="43">
        <v>218.44259299999999</v>
      </c>
      <c r="U79" s="43">
        <v>-90.422274000000002</v>
      </c>
      <c r="V79" s="43">
        <v>27.414895999999999</v>
      </c>
      <c r="W79" s="43">
        <v>-264.01685099999997</v>
      </c>
      <c r="X79" s="43">
        <v>139.87919500000001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  <c r="AK79" s="43">
        <v>0</v>
      </c>
      <c r="AL79" s="43">
        <v>0</v>
      </c>
      <c r="AM79" s="43">
        <v>0</v>
      </c>
      <c r="AN79" s="43">
        <v>0</v>
      </c>
      <c r="AO79" s="43">
        <v>0</v>
      </c>
      <c r="AP79" s="43">
        <v>0</v>
      </c>
      <c r="AQ79" s="43">
        <v>0</v>
      </c>
      <c r="AR79" s="43">
        <v>0</v>
      </c>
      <c r="AS79" s="43">
        <v>0</v>
      </c>
      <c r="AT79" s="43">
        <v>0</v>
      </c>
      <c r="AU79" s="43">
        <v>0</v>
      </c>
      <c r="AV79" s="43">
        <v>0</v>
      </c>
      <c r="AW79" s="43">
        <v>0</v>
      </c>
      <c r="AX79" s="43">
        <v>0</v>
      </c>
      <c r="AY79" s="43">
        <v>0</v>
      </c>
      <c r="AZ79" s="43">
        <v>0</v>
      </c>
      <c r="BA79" s="43">
        <v>0</v>
      </c>
      <c r="BB79" s="43">
        <v>0</v>
      </c>
      <c r="BC79" s="43">
        <v>0</v>
      </c>
      <c r="BD79" s="43">
        <v>0</v>
      </c>
      <c r="BE79" s="43">
        <v>0</v>
      </c>
      <c r="BF79" s="43">
        <v>0</v>
      </c>
      <c r="BG79" s="43">
        <v>0</v>
      </c>
      <c r="BH79" s="43">
        <v>0</v>
      </c>
      <c r="BI79" s="43">
        <v>0</v>
      </c>
      <c r="BJ79" s="43">
        <v>0</v>
      </c>
      <c r="BK79" s="43">
        <v>0</v>
      </c>
      <c r="BL79" s="43">
        <v>0</v>
      </c>
      <c r="BM79" s="43">
        <v>0</v>
      </c>
      <c r="BN79" s="43">
        <v>0</v>
      </c>
      <c r="BO79" s="43">
        <v>0</v>
      </c>
      <c r="BP79" s="43">
        <v>0</v>
      </c>
      <c r="BQ79" s="43">
        <v>0</v>
      </c>
      <c r="BR79" s="43">
        <v>0</v>
      </c>
      <c r="BS79" s="43">
        <v>0</v>
      </c>
      <c r="BT79" s="43">
        <v>0</v>
      </c>
      <c r="BU79" s="43">
        <v>0</v>
      </c>
      <c r="BV79" s="43">
        <v>0</v>
      </c>
      <c r="BW79" s="43">
        <v>0</v>
      </c>
      <c r="BX79" s="43">
        <v>0</v>
      </c>
      <c r="BY79" s="43">
        <v>0</v>
      </c>
      <c r="BZ79" s="43">
        <v>0</v>
      </c>
      <c r="CA79" s="43">
        <v>0</v>
      </c>
      <c r="CB79" s="43">
        <v>0</v>
      </c>
      <c r="CC79" s="43">
        <v>0</v>
      </c>
      <c r="CD79" s="43">
        <v>0</v>
      </c>
      <c r="CE79" s="43">
        <v>0</v>
      </c>
      <c r="CF79" s="43">
        <v>0</v>
      </c>
      <c r="CG79" s="43">
        <v>0</v>
      </c>
      <c r="CH79" s="43">
        <v>0</v>
      </c>
      <c r="CI79" s="43">
        <f t="shared" si="3"/>
        <v>1017.8274720000001</v>
      </c>
      <c r="CJ79" s="43">
        <v>1017.8274719999999</v>
      </c>
      <c r="CK79" s="43">
        <f t="shared" si="4"/>
        <v>0</v>
      </c>
    </row>
    <row r="80" spans="1:89">
      <c r="A80" s="39" t="s">
        <v>112</v>
      </c>
      <c r="B80" s="43">
        <v>12.735948</v>
      </c>
      <c r="C80" s="43">
        <v>1.2724089999999999</v>
      </c>
      <c r="D80" s="43">
        <v>0.19464500000000001</v>
      </c>
      <c r="E80" s="43">
        <v>8.5183710000000001</v>
      </c>
      <c r="F80" s="43">
        <v>0</v>
      </c>
      <c r="G80" s="43">
        <v>2.6999999999999999E-5</v>
      </c>
      <c r="H80" s="43">
        <v>-7.9999999999999996E-6</v>
      </c>
      <c r="I80" s="43">
        <v>0</v>
      </c>
      <c r="J80" s="43">
        <v>9.9999999999999995E-7</v>
      </c>
      <c r="K80" s="43">
        <v>0.63706099999999999</v>
      </c>
      <c r="L80" s="43">
        <v>6.7928000000000002E-2</v>
      </c>
      <c r="M80" s="43">
        <v>1.203295</v>
      </c>
      <c r="N80" s="43">
        <v>0.64715599999999995</v>
      </c>
      <c r="O80" s="43">
        <v>0.93412499999999998</v>
      </c>
      <c r="P80" s="43">
        <v>18.443597</v>
      </c>
      <c r="Q80" s="43">
        <v>0</v>
      </c>
      <c r="R80" s="43">
        <v>0</v>
      </c>
      <c r="S80" s="43">
        <v>0.31468800000000002</v>
      </c>
      <c r="T80" s="43">
        <v>0.12315</v>
      </c>
      <c r="U80" s="43">
        <v>48.005814000000001</v>
      </c>
      <c r="V80" s="43">
        <v>7.254E-3</v>
      </c>
      <c r="W80" s="43">
        <v>1.9505999999999999E-2</v>
      </c>
      <c r="X80" s="43">
        <v>0.42179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  <c r="AK80" s="43">
        <v>0</v>
      </c>
      <c r="AL80" s="43">
        <v>0</v>
      </c>
      <c r="AM80" s="43">
        <v>0</v>
      </c>
      <c r="AN80" s="43">
        <v>0</v>
      </c>
      <c r="AO80" s="43">
        <v>0</v>
      </c>
      <c r="AP80" s="43">
        <v>0</v>
      </c>
      <c r="AQ80" s="43">
        <v>0</v>
      </c>
      <c r="AR80" s="43">
        <v>0</v>
      </c>
      <c r="AS80" s="43">
        <v>0</v>
      </c>
      <c r="AT80" s="43">
        <v>0</v>
      </c>
      <c r="AU80" s="43">
        <v>0</v>
      </c>
      <c r="AV80" s="43">
        <v>0</v>
      </c>
      <c r="AW80" s="43">
        <v>0</v>
      </c>
      <c r="AX80" s="43">
        <v>0</v>
      </c>
      <c r="AY80" s="43">
        <v>0</v>
      </c>
      <c r="AZ80" s="43">
        <v>0</v>
      </c>
      <c r="BA80" s="43">
        <v>0</v>
      </c>
      <c r="BB80" s="43">
        <v>0</v>
      </c>
      <c r="BC80" s="43">
        <v>0</v>
      </c>
      <c r="BD80" s="43">
        <v>0</v>
      </c>
      <c r="BE80" s="43">
        <v>0</v>
      </c>
      <c r="BF80" s="43">
        <v>0</v>
      </c>
      <c r="BG80" s="43">
        <v>0</v>
      </c>
      <c r="BH80" s="43">
        <v>0</v>
      </c>
      <c r="BI80" s="43">
        <v>0</v>
      </c>
      <c r="BJ80" s="43">
        <v>0</v>
      </c>
      <c r="BK80" s="43">
        <v>0</v>
      </c>
      <c r="BL80" s="43">
        <v>0</v>
      </c>
      <c r="BM80" s="43">
        <v>0</v>
      </c>
      <c r="BN80" s="43">
        <v>0</v>
      </c>
      <c r="BO80" s="43">
        <v>0</v>
      </c>
      <c r="BP80" s="43">
        <v>0</v>
      </c>
      <c r="BQ80" s="43">
        <v>0</v>
      </c>
      <c r="BR80" s="43">
        <v>0</v>
      </c>
      <c r="BS80" s="43">
        <v>0</v>
      </c>
      <c r="BT80" s="43">
        <v>0</v>
      </c>
      <c r="BU80" s="43">
        <v>0</v>
      </c>
      <c r="BV80" s="43">
        <v>0</v>
      </c>
      <c r="BW80" s="43">
        <v>0</v>
      </c>
      <c r="BX80" s="43">
        <v>0</v>
      </c>
      <c r="BY80" s="43">
        <v>0</v>
      </c>
      <c r="BZ80" s="43">
        <v>0</v>
      </c>
      <c r="CA80" s="43">
        <v>0</v>
      </c>
      <c r="CB80" s="43">
        <v>0</v>
      </c>
      <c r="CC80" s="43">
        <v>0</v>
      </c>
      <c r="CD80" s="43">
        <v>0</v>
      </c>
      <c r="CE80" s="43">
        <v>147.24770699999999</v>
      </c>
      <c r="CF80" s="43">
        <v>157.70102700000001</v>
      </c>
      <c r="CG80" s="43">
        <v>0</v>
      </c>
      <c r="CH80" s="43">
        <v>0</v>
      </c>
      <c r="CI80" s="43">
        <f t="shared" si="3"/>
        <v>398.49549100000002</v>
      </c>
      <c r="CJ80" s="43">
        <v>398.49549100000002</v>
      </c>
      <c r="CK80" s="43">
        <f t="shared" si="4"/>
        <v>0</v>
      </c>
    </row>
    <row r="81" spans="1:89">
      <c r="A81" s="39" t="s">
        <v>113</v>
      </c>
      <c r="B81" s="43">
        <v>70.372045</v>
      </c>
      <c r="C81" s="43">
        <v>56.278283000000002</v>
      </c>
      <c r="D81" s="43">
        <v>18.153176999999999</v>
      </c>
      <c r="E81" s="43">
        <v>51.22119</v>
      </c>
      <c r="F81" s="43">
        <v>1.8100000000000001E-4</v>
      </c>
      <c r="G81" s="43">
        <v>3.0509999999999999E-3</v>
      </c>
      <c r="H81" s="43">
        <v>15.013819</v>
      </c>
      <c r="I81" s="43">
        <v>4.6335559999999996</v>
      </c>
      <c r="J81" s="43">
        <v>0.90116300000000005</v>
      </c>
      <c r="K81" s="43">
        <v>100.93167800000001</v>
      </c>
      <c r="L81" s="43">
        <v>26.842561</v>
      </c>
      <c r="M81" s="43">
        <v>17.105435</v>
      </c>
      <c r="N81" s="43">
        <v>3.7084459999999999</v>
      </c>
      <c r="O81" s="43">
        <v>4.2214499999999999</v>
      </c>
      <c r="P81" s="43">
        <v>22.689902</v>
      </c>
      <c r="Q81" s="43">
        <v>7.8506850000000004</v>
      </c>
      <c r="R81" s="43">
        <v>4.2299999999999998E-4</v>
      </c>
      <c r="S81" s="43">
        <v>148.44091</v>
      </c>
      <c r="T81" s="43">
        <v>195.497559</v>
      </c>
      <c r="U81" s="43">
        <v>151.04284100000001</v>
      </c>
      <c r="V81" s="43">
        <v>8.7052689999999995</v>
      </c>
      <c r="W81" s="43">
        <v>91.270527999999999</v>
      </c>
      <c r="X81" s="43">
        <v>145.19027299999999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43">
        <v>0</v>
      </c>
      <c r="AF81" s="43">
        <v>0</v>
      </c>
      <c r="AG81" s="43">
        <v>0</v>
      </c>
      <c r="AH81" s="43">
        <v>0</v>
      </c>
      <c r="AI81" s="43">
        <v>0</v>
      </c>
      <c r="AJ81" s="43">
        <v>0</v>
      </c>
      <c r="AK81" s="43">
        <v>0</v>
      </c>
      <c r="AL81" s="43">
        <v>0</v>
      </c>
      <c r="AM81" s="43">
        <v>0</v>
      </c>
      <c r="AN81" s="43">
        <v>0</v>
      </c>
      <c r="AO81" s="43">
        <v>0</v>
      </c>
      <c r="AP81" s="43">
        <v>0</v>
      </c>
      <c r="AQ81" s="43">
        <v>0</v>
      </c>
      <c r="AR81" s="43">
        <v>0</v>
      </c>
      <c r="AS81" s="43">
        <v>0</v>
      </c>
      <c r="AT81" s="43">
        <v>0</v>
      </c>
      <c r="AU81" s="43">
        <v>0</v>
      </c>
      <c r="AV81" s="43">
        <v>0</v>
      </c>
      <c r="AW81" s="43">
        <v>0</v>
      </c>
      <c r="AX81" s="43">
        <v>0</v>
      </c>
      <c r="AY81" s="43">
        <v>0</v>
      </c>
      <c r="AZ81" s="43">
        <v>0</v>
      </c>
      <c r="BA81" s="43">
        <v>0</v>
      </c>
      <c r="BB81" s="43">
        <v>0</v>
      </c>
      <c r="BC81" s="43">
        <v>0</v>
      </c>
      <c r="BD81" s="43">
        <v>0</v>
      </c>
      <c r="BE81" s="43">
        <v>0</v>
      </c>
      <c r="BF81" s="43">
        <v>0</v>
      </c>
      <c r="BG81" s="43">
        <v>0</v>
      </c>
      <c r="BH81" s="43">
        <v>0</v>
      </c>
      <c r="BI81" s="43">
        <v>0</v>
      </c>
      <c r="BJ81" s="43">
        <v>0</v>
      </c>
      <c r="BK81" s="43">
        <v>0</v>
      </c>
      <c r="BL81" s="43">
        <v>0</v>
      </c>
      <c r="BM81" s="43">
        <v>0</v>
      </c>
      <c r="BN81" s="43">
        <v>0</v>
      </c>
      <c r="BO81" s="43">
        <v>0</v>
      </c>
      <c r="BP81" s="43">
        <v>0</v>
      </c>
      <c r="BQ81" s="43">
        <v>0</v>
      </c>
      <c r="BR81" s="43">
        <v>0</v>
      </c>
      <c r="BS81" s="43">
        <v>0</v>
      </c>
      <c r="BT81" s="43">
        <v>0</v>
      </c>
      <c r="BU81" s="43">
        <v>0</v>
      </c>
      <c r="BV81" s="43">
        <v>0</v>
      </c>
      <c r="BW81" s="43">
        <v>0</v>
      </c>
      <c r="BX81" s="43">
        <v>0</v>
      </c>
      <c r="BY81" s="43">
        <v>0</v>
      </c>
      <c r="BZ81" s="43">
        <v>0</v>
      </c>
      <c r="CA81" s="43">
        <v>0</v>
      </c>
      <c r="CB81" s="43">
        <v>0</v>
      </c>
      <c r="CC81" s="43">
        <v>0</v>
      </c>
      <c r="CD81" s="43">
        <v>0</v>
      </c>
      <c r="CE81" s="43">
        <v>0</v>
      </c>
      <c r="CF81" s="43">
        <v>0</v>
      </c>
      <c r="CG81" s="43">
        <v>0</v>
      </c>
      <c r="CH81" s="43">
        <v>0</v>
      </c>
      <c r="CI81" s="43">
        <f t="shared" si="3"/>
        <v>1140.074425</v>
      </c>
      <c r="CJ81" s="43">
        <v>1140.074425</v>
      </c>
      <c r="CK81" s="43">
        <f t="shared" si="4"/>
        <v>0</v>
      </c>
    </row>
    <row r="82" spans="1:89">
      <c r="A82" s="39" t="s">
        <v>114</v>
      </c>
      <c r="B82" s="43">
        <v>0</v>
      </c>
      <c r="C82" s="43">
        <v>0</v>
      </c>
      <c r="D82" s="43">
        <v>0</v>
      </c>
      <c r="E82" s="43">
        <v>0</v>
      </c>
      <c r="F82" s="43">
        <v>0</v>
      </c>
      <c r="G82" s="43">
        <v>0</v>
      </c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  <c r="N82" s="43">
        <v>0</v>
      </c>
      <c r="O82" s="43">
        <v>0</v>
      </c>
      <c r="P82" s="43">
        <v>0</v>
      </c>
      <c r="Q82" s="43">
        <v>0</v>
      </c>
      <c r="R82" s="43">
        <v>0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43">
        <v>0</v>
      </c>
      <c r="AF82" s="43">
        <v>0</v>
      </c>
      <c r="AG82" s="43">
        <v>0</v>
      </c>
      <c r="AH82" s="43">
        <v>0</v>
      </c>
      <c r="AI82" s="43">
        <v>0</v>
      </c>
      <c r="AJ82" s="43">
        <v>0</v>
      </c>
      <c r="AK82" s="43">
        <v>0</v>
      </c>
      <c r="AL82" s="43">
        <v>0</v>
      </c>
      <c r="AM82" s="43">
        <v>0</v>
      </c>
      <c r="AN82" s="43">
        <v>0</v>
      </c>
      <c r="AO82" s="43">
        <v>0</v>
      </c>
      <c r="AP82" s="43">
        <v>0</v>
      </c>
      <c r="AQ82" s="43">
        <v>0</v>
      </c>
      <c r="AR82" s="43">
        <v>0</v>
      </c>
      <c r="AS82" s="43">
        <v>0</v>
      </c>
      <c r="AT82" s="43">
        <v>0</v>
      </c>
      <c r="AU82" s="43">
        <v>0</v>
      </c>
      <c r="AV82" s="43">
        <v>0</v>
      </c>
      <c r="AW82" s="43">
        <v>0</v>
      </c>
      <c r="AX82" s="43">
        <v>0</v>
      </c>
      <c r="AY82" s="43">
        <v>0</v>
      </c>
      <c r="AZ82" s="43">
        <v>0</v>
      </c>
      <c r="BA82" s="43">
        <v>0</v>
      </c>
      <c r="BB82" s="43">
        <v>0</v>
      </c>
      <c r="BC82" s="43">
        <v>0</v>
      </c>
      <c r="BD82" s="43">
        <v>0</v>
      </c>
      <c r="BE82" s="43">
        <v>0</v>
      </c>
      <c r="BF82" s="43">
        <v>0</v>
      </c>
      <c r="BG82" s="43">
        <v>0</v>
      </c>
      <c r="BH82" s="43">
        <v>0</v>
      </c>
      <c r="BI82" s="43">
        <v>0</v>
      </c>
      <c r="BJ82" s="43">
        <v>0</v>
      </c>
      <c r="BK82" s="43">
        <v>0</v>
      </c>
      <c r="BL82" s="43">
        <v>0</v>
      </c>
      <c r="BM82" s="43">
        <v>0</v>
      </c>
      <c r="BN82" s="43">
        <v>0</v>
      </c>
      <c r="BO82" s="43">
        <v>0</v>
      </c>
      <c r="BP82" s="43">
        <v>0</v>
      </c>
      <c r="BQ82" s="43">
        <v>0</v>
      </c>
      <c r="BR82" s="43">
        <v>0</v>
      </c>
      <c r="BS82" s="43">
        <v>163.15833499999999</v>
      </c>
      <c r="BT82" s="43">
        <v>3502.035124</v>
      </c>
      <c r="BU82" s="43">
        <v>1062.2172499999999</v>
      </c>
      <c r="BV82" s="43">
        <v>680.11102400000004</v>
      </c>
      <c r="BW82" s="43">
        <v>54.962764</v>
      </c>
      <c r="BX82" s="43">
        <v>0</v>
      </c>
      <c r="BY82" s="43">
        <v>0</v>
      </c>
      <c r="BZ82" s="43">
        <v>0</v>
      </c>
      <c r="CA82" s="43">
        <v>0</v>
      </c>
      <c r="CB82" s="43">
        <v>0</v>
      </c>
      <c r="CC82" s="43">
        <v>0</v>
      </c>
      <c r="CD82" s="43">
        <v>0</v>
      </c>
      <c r="CE82" s="43">
        <v>0</v>
      </c>
      <c r="CF82" s="43">
        <v>0</v>
      </c>
      <c r="CG82" s="43">
        <v>0</v>
      </c>
      <c r="CH82" s="43">
        <v>0</v>
      </c>
      <c r="CI82" s="43">
        <f t="shared" si="3"/>
        <v>5462.4844969999995</v>
      </c>
      <c r="CJ82" s="43">
        <v>5462.4844970000004</v>
      </c>
      <c r="CK82" s="43">
        <f t="shared" si="4"/>
        <v>0</v>
      </c>
    </row>
    <row r="83" spans="1:89">
      <c r="A83" s="39" t="s">
        <v>115</v>
      </c>
      <c r="B83" s="43">
        <v>0</v>
      </c>
      <c r="C83" s="43">
        <v>0</v>
      </c>
      <c r="D83" s="43">
        <v>0</v>
      </c>
      <c r="E83" s="43">
        <v>0</v>
      </c>
      <c r="F83" s="43">
        <v>0</v>
      </c>
      <c r="G83" s="43">
        <v>0</v>
      </c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0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  <c r="AK83" s="43">
        <v>0</v>
      </c>
      <c r="AL83" s="43">
        <v>0</v>
      </c>
      <c r="AM83" s="43">
        <v>0</v>
      </c>
      <c r="AN83" s="43">
        <v>0</v>
      </c>
      <c r="AO83" s="43">
        <v>0</v>
      </c>
      <c r="AP83" s="43">
        <v>0</v>
      </c>
      <c r="AQ83" s="43">
        <v>0</v>
      </c>
      <c r="AR83" s="43">
        <v>0</v>
      </c>
      <c r="AS83" s="43">
        <v>0</v>
      </c>
      <c r="AT83" s="43">
        <v>0</v>
      </c>
      <c r="AU83" s="43">
        <v>0</v>
      </c>
      <c r="AV83" s="43">
        <v>15.567719</v>
      </c>
      <c r="AW83" s="43">
        <v>76.157034999999993</v>
      </c>
      <c r="AX83" s="43">
        <v>3.6837770000000001</v>
      </c>
      <c r="AY83" s="43">
        <v>1.039253</v>
      </c>
      <c r="AZ83" s="43">
        <v>4.4369180000000004</v>
      </c>
      <c r="BA83" s="43">
        <v>102.47406100000001</v>
      </c>
      <c r="BB83" s="43">
        <v>9.9999999999999995E-7</v>
      </c>
      <c r="BC83" s="43">
        <v>7.7944420000000001</v>
      </c>
      <c r="BD83" s="43">
        <v>30.795696</v>
      </c>
      <c r="BE83" s="43">
        <v>749.45238300000005</v>
      </c>
      <c r="BF83" s="43">
        <v>34.507041000000001</v>
      </c>
      <c r="BG83" s="43">
        <v>680.90331300000003</v>
      </c>
      <c r="BH83" s="43">
        <v>130.73002399999999</v>
      </c>
      <c r="BI83" s="43">
        <v>69.922657999999998</v>
      </c>
      <c r="BJ83" s="43">
        <v>0</v>
      </c>
      <c r="BK83" s="43">
        <v>0</v>
      </c>
      <c r="BL83" s="43">
        <v>0</v>
      </c>
      <c r="BM83" s="43">
        <v>0</v>
      </c>
      <c r="BN83" s="43">
        <v>0</v>
      </c>
      <c r="BO83" s="43">
        <v>0</v>
      </c>
      <c r="BP83" s="43">
        <v>0</v>
      </c>
      <c r="BQ83" s="43">
        <v>0</v>
      </c>
      <c r="BR83" s="43">
        <v>0</v>
      </c>
      <c r="BS83" s="43">
        <v>0</v>
      </c>
      <c r="BT83" s="43">
        <v>0</v>
      </c>
      <c r="BU83" s="43">
        <v>0</v>
      </c>
      <c r="BV83" s="43">
        <v>0</v>
      </c>
      <c r="BW83" s="43">
        <v>0</v>
      </c>
      <c r="BX83" s="43">
        <v>0</v>
      </c>
      <c r="BY83" s="43">
        <v>0</v>
      </c>
      <c r="BZ83" s="43">
        <v>0</v>
      </c>
      <c r="CA83" s="43">
        <v>0</v>
      </c>
      <c r="CB83" s="43">
        <v>0</v>
      </c>
      <c r="CC83" s="43">
        <v>0</v>
      </c>
      <c r="CD83" s="43">
        <v>0</v>
      </c>
      <c r="CE83" s="43">
        <v>0</v>
      </c>
      <c r="CF83" s="43">
        <v>0</v>
      </c>
      <c r="CG83" s="43">
        <v>0</v>
      </c>
      <c r="CH83" s="43">
        <v>0</v>
      </c>
      <c r="CI83" s="43">
        <f t="shared" si="3"/>
        <v>1907.4643209999999</v>
      </c>
      <c r="CJ83" s="43">
        <v>1907.4643209999999</v>
      </c>
      <c r="CK83" s="43">
        <f t="shared" si="4"/>
        <v>0</v>
      </c>
    </row>
    <row r="84" spans="1:89">
      <c r="A84" s="39" t="s">
        <v>116</v>
      </c>
      <c r="B84" s="43">
        <v>0</v>
      </c>
      <c r="C84" s="43">
        <v>0</v>
      </c>
      <c r="D84" s="43">
        <v>0</v>
      </c>
      <c r="E84" s="43">
        <v>0</v>
      </c>
      <c r="F84" s="43">
        <v>0</v>
      </c>
      <c r="G84" s="43">
        <v>0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v>0</v>
      </c>
      <c r="R84" s="43">
        <v>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43">
        <v>0</v>
      </c>
      <c r="AF84" s="43">
        <v>0</v>
      </c>
      <c r="AG84" s="43">
        <v>0</v>
      </c>
      <c r="AH84" s="43">
        <v>0</v>
      </c>
      <c r="AI84" s="43">
        <v>0</v>
      </c>
      <c r="AJ84" s="43">
        <v>0</v>
      </c>
      <c r="AK84" s="43">
        <v>0</v>
      </c>
      <c r="AL84" s="43">
        <v>0</v>
      </c>
      <c r="AM84" s="43">
        <v>0</v>
      </c>
      <c r="AN84" s="43">
        <v>0</v>
      </c>
      <c r="AO84" s="43">
        <v>0</v>
      </c>
      <c r="AP84" s="43">
        <v>0</v>
      </c>
      <c r="AQ84" s="43">
        <v>0</v>
      </c>
      <c r="AR84" s="43">
        <v>0</v>
      </c>
      <c r="AS84" s="43">
        <v>0</v>
      </c>
      <c r="AT84" s="43">
        <v>0</v>
      </c>
      <c r="AU84" s="43">
        <v>0</v>
      </c>
      <c r="AV84" s="43">
        <v>0</v>
      </c>
      <c r="AW84" s="43">
        <v>0</v>
      </c>
      <c r="AX84" s="43">
        <v>0</v>
      </c>
      <c r="AY84" s="43">
        <v>0</v>
      </c>
      <c r="AZ84" s="43">
        <v>0</v>
      </c>
      <c r="BA84" s="43">
        <v>0</v>
      </c>
      <c r="BB84" s="43">
        <v>0</v>
      </c>
      <c r="BC84" s="43">
        <v>0</v>
      </c>
      <c r="BD84" s="43">
        <v>0</v>
      </c>
      <c r="BE84" s="43">
        <v>0</v>
      </c>
      <c r="BF84" s="43">
        <v>0</v>
      </c>
      <c r="BG84" s="43">
        <v>0</v>
      </c>
      <c r="BH84" s="43">
        <v>0</v>
      </c>
      <c r="BI84" s="43">
        <v>0</v>
      </c>
      <c r="BJ84" s="43">
        <v>0</v>
      </c>
      <c r="BK84" s="43">
        <v>0</v>
      </c>
      <c r="BL84" s="43">
        <v>0</v>
      </c>
      <c r="BM84" s="43">
        <v>0</v>
      </c>
      <c r="BN84" s="43">
        <v>0</v>
      </c>
      <c r="BO84" s="43">
        <v>0</v>
      </c>
      <c r="BP84" s="43">
        <v>0</v>
      </c>
      <c r="BQ84" s="43">
        <v>0</v>
      </c>
      <c r="BR84" s="43">
        <v>0</v>
      </c>
      <c r="BS84" s="43">
        <v>0</v>
      </c>
      <c r="BT84" s="43">
        <v>0</v>
      </c>
      <c r="BU84" s="43">
        <v>0</v>
      </c>
      <c r="BV84" s="43">
        <v>0</v>
      </c>
      <c r="BW84" s="43">
        <v>0</v>
      </c>
      <c r="BX84" s="43">
        <v>0</v>
      </c>
      <c r="BY84" s="43">
        <v>0</v>
      </c>
      <c r="BZ84" s="43">
        <v>0</v>
      </c>
      <c r="CA84" s="43">
        <v>0</v>
      </c>
      <c r="CB84" s="43">
        <v>0</v>
      </c>
      <c r="CC84" s="43">
        <v>0</v>
      </c>
      <c r="CD84" s="43">
        <v>0</v>
      </c>
      <c r="CE84" s="43">
        <v>0</v>
      </c>
      <c r="CF84" s="43">
        <v>0</v>
      </c>
      <c r="CG84" s="43">
        <v>0</v>
      </c>
      <c r="CH84" s="43">
        <v>0</v>
      </c>
      <c r="CI84" s="43">
        <f t="shared" si="3"/>
        <v>0</v>
      </c>
      <c r="CJ84" s="43">
        <v>0</v>
      </c>
      <c r="CK84" s="43">
        <f t="shared" si="4"/>
        <v>0</v>
      </c>
    </row>
    <row r="85" spans="1:89">
      <c r="A85" s="39" t="s">
        <v>117</v>
      </c>
      <c r="B85" s="43">
        <v>0</v>
      </c>
      <c r="C85" s="43">
        <v>0</v>
      </c>
      <c r="D85" s="43">
        <v>0</v>
      </c>
      <c r="E85" s="43">
        <v>0</v>
      </c>
      <c r="F85" s="43">
        <v>0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43">
        <v>0</v>
      </c>
      <c r="N85" s="43">
        <v>0</v>
      </c>
      <c r="O85" s="43">
        <v>0</v>
      </c>
      <c r="P85" s="43">
        <v>0</v>
      </c>
      <c r="Q85" s="43">
        <v>0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43">
        <v>0</v>
      </c>
      <c r="AF85" s="43">
        <v>0</v>
      </c>
      <c r="AG85" s="43">
        <v>0</v>
      </c>
      <c r="AH85" s="43">
        <v>0</v>
      </c>
      <c r="AI85" s="43">
        <v>0</v>
      </c>
      <c r="AJ85" s="43">
        <v>0</v>
      </c>
      <c r="AK85" s="43">
        <v>0</v>
      </c>
      <c r="AL85" s="43">
        <v>0</v>
      </c>
      <c r="AM85" s="43">
        <v>0</v>
      </c>
      <c r="AN85" s="43">
        <v>0</v>
      </c>
      <c r="AO85" s="43">
        <v>0</v>
      </c>
      <c r="AP85" s="43">
        <v>0</v>
      </c>
      <c r="AQ85" s="43">
        <v>0</v>
      </c>
      <c r="AR85" s="43">
        <v>0</v>
      </c>
      <c r="AS85" s="43">
        <v>0</v>
      </c>
      <c r="AT85" s="43">
        <v>0</v>
      </c>
      <c r="AU85" s="43">
        <v>0</v>
      </c>
      <c r="AV85" s="43">
        <v>18.086718000000001</v>
      </c>
      <c r="AW85" s="43">
        <v>152.05578700000001</v>
      </c>
      <c r="AX85" s="43">
        <v>1.8654059999999999</v>
      </c>
      <c r="AY85" s="43">
        <v>5.6878780000000004</v>
      </c>
      <c r="AZ85" s="43">
        <v>7.2830880000000002</v>
      </c>
      <c r="BA85" s="43">
        <v>14.910195</v>
      </c>
      <c r="BB85" s="43">
        <v>1.9999999999999999E-6</v>
      </c>
      <c r="BC85" s="43">
        <v>15.924507</v>
      </c>
      <c r="BD85" s="43">
        <v>6.1249039999999999</v>
      </c>
      <c r="BE85" s="43">
        <v>242.85410899999999</v>
      </c>
      <c r="BF85" s="43">
        <v>10.035589</v>
      </c>
      <c r="BG85" s="43">
        <v>186.167373</v>
      </c>
      <c r="BH85" s="43">
        <v>86.299467000000007</v>
      </c>
      <c r="BI85" s="43">
        <v>26.675265</v>
      </c>
      <c r="BJ85" s="43">
        <v>0</v>
      </c>
      <c r="BK85" s="43">
        <v>0</v>
      </c>
      <c r="BL85" s="43">
        <v>0</v>
      </c>
      <c r="BM85" s="43">
        <v>0</v>
      </c>
      <c r="BN85" s="43">
        <v>0</v>
      </c>
      <c r="BO85" s="43">
        <v>0</v>
      </c>
      <c r="BP85" s="43">
        <v>0</v>
      </c>
      <c r="BQ85" s="43">
        <v>0</v>
      </c>
      <c r="BR85" s="43">
        <v>0</v>
      </c>
      <c r="BS85" s="43">
        <v>0</v>
      </c>
      <c r="BT85" s="43">
        <v>0</v>
      </c>
      <c r="BU85" s="43">
        <v>0</v>
      </c>
      <c r="BV85" s="43">
        <v>0</v>
      </c>
      <c r="BW85" s="43">
        <v>0</v>
      </c>
      <c r="BX85" s="43">
        <v>0</v>
      </c>
      <c r="BY85" s="43">
        <v>0</v>
      </c>
      <c r="BZ85" s="43">
        <v>0</v>
      </c>
      <c r="CA85" s="43">
        <v>0</v>
      </c>
      <c r="CB85" s="43">
        <v>0</v>
      </c>
      <c r="CC85" s="43">
        <v>0</v>
      </c>
      <c r="CD85" s="43">
        <v>0</v>
      </c>
      <c r="CE85" s="43">
        <v>0</v>
      </c>
      <c r="CF85" s="43">
        <v>0</v>
      </c>
      <c r="CG85" s="43">
        <v>0</v>
      </c>
      <c r="CH85" s="43">
        <v>0</v>
      </c>
      <c r="CI85" s="43">
        <f t="shared" si="3"/>
        <v>773.9702880000001</v>
      </c>
      <c r="CJ85" s="43">
        <v>773.97028799999998</v>
      </c>
      <c r="CK85" s="43">
        <f t="shared" si="4"/>
        <v>0</v>
      </c>
    </row>
    <row r="86" spans="1:89">
      <c r="A86" s="39" t="s">
        <v>118</v>
      </c>
      <c r="B86" s="43">
        <v>0</v>
      </c>
      <c r="C86" s="43">
        <v>0</v>
      </c>
      <c r="D86" s="43">
        <v>0</v>
      </c>
      <c r="E86" s="43">
        <v>0</v>
      </c>
      <c r="F86" s="43">
        <v>0</v>
      </c>
      <c r="G86" s="43">
        <v>0</v>
      </c>
      <c r="H86" s="43">
        <v>0</v>
      </c>
      <c r="I86" s="43">
        <v>0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0</v>
      </c>
      <c r="Q86" s="43">
        <v>0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  <c r="AK86" s="43">
        <v>0</v>
      </c>
      <c r="AL86" s="43">
        <v>0</v>
      </c>
      <c r="AM86" s="43">
        <v>0</v>
      </c>
      <c r="AN86" s="43">
        <v>0</v>
      </c>
      <c r="AO86" s="43">
        <v>0</v>
      </c>
      <c r="AP86" s="43">
        <v>0</v>
      </c>
      <c r="AQ86" s="43">
        <v>0</v>
      </c>
      <c r="AR86" s="43">
        <v>0</v>
      </c>
      <c r="AS86" s="43">
        <v>0</v>
      </c>
      <c r="AT86" s="43">
        <v>0</v>
      </c>
      <c r="AU86" s="43">
        <v>0</v>
      </c>
      <c r="AV86" s="43">
        <v>0</v>
      </c>
      <c r="AW86" s="43">
        <v>0</v>
      </c>
      <c r="AX86" s="43">
        <v>0</v>
      </c>
      <c r="AY86" s="43">
        <v>0</v>
      </c>
      <c r="AZ86" s="43">
        <v>0</v>
      </c>
      <c r="BA86" s="43">
        <v>0</v>
      </c>
      <c r="BB86" s="43">
        <v>0</v>
      </c>
      <c r="BC86" s="43">
        <v>0</v>
      </c>
      <c r="BD86" s="43">
        <v>0</v>
      </c>
      <c r="BE86" s="43">
        <v>0</v>
      </c>
      <c r="BF86" s="43">
        <v>0</v>
      </c>
      <c r="BG86" s="43">
        <v>0</v>
      </c>
      <c r="BH86" s="43">
        <v>0</v>
      </c>
      <c r="BI86" s="43">
        <v>0</v>
      </c>
      <c r="BJ86" s="43">
        <v>0</v>
      </c>
      <c r="BK86" s="43">
        <v>0</v>
      </c>
      <c r="BL86" s="43">
        <v>0</v>
      </c>
      <c r="BM86" s="43">
        <v>0</v>
      </c>
      <c r="BN86" s="43">
        <v>0</v>
      </c>
      <c r="BO86" s="43">
        <v>0</v>
      </c>
      <c r="BP86" s="43">
        <v>0</v>
      </c>
      <c r="BQ86" s="43">
        <v>0</v>
      </c>
      <c r="BR86" s="43">
        <v>0</v>
      </c>
      <c r="BS86" s="43">
        <v>2680.5527339999999</v>
      </c>
      <c r="BT86" s="43">
        <v>16423.521484000001</v>
      </c>
      <c r="BU86" s="43">
        <v>4913.7890630000002</v>
      </c>
      <c r="BV86" s="43">
        <v>15372.941406</v>
      </c>
      <c r="BW86" s="43">
        <v>902.99145499999997</v>
      </c>
      <c r="BX86" s="43">
        <v>0</v>
      </c>
      <c r="BY86" s="43">
        <v>0</v>
      </c>
      <c r="BZ86" s="43">
        <v>0</v>
      </c>
      <c r="CA86" s="43">
        <v>0</v>
      </c>
      <c r="CB86" s="43">
        <v>0</v>
      </c>
      <c r="CC86" s="43">
        <v>0</v>
      </c>
      <c r="CD86" s="43">
        <v>0</v>
      </c>
      <c r="CE86" s="43">
        <v>0</v>
      </c>
      <c r="CF86" s="43">
        <v>0</v>
      </c>
      <c r="CG86" s="43">
        <f>4870.683853+3573.5477</f>
        <v>8444.2315530000014</v>
      </c>
      <c r="CH86" s="43">
        <v>0</v>
      </c>
      <c r="CI86" s="43">
        <f t="shared" si="3"/>
        <v>48738.027695000012</v>
      </c>
      <c r="CJ86" s="43">
        <v>48738.027702999971</v>
      </c>
      <c r="CK86" s="43">
        <f t="shared" si="4"/>
        <v>-7.9999590525403619E-6</v>
      </c>
    </row>
    <row r="87" spans="1:89">
      <c r="A87" s="39" t="s">
        <v>119</v>
      </c>
      <c r="B87" s="43">
        <v>0</v>
      </c>
      <c r="C87" s="43">
        <v>0</v>
      </c>
      <c r="D87" s="43">
        <v>0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0</v>
      </c>
      <c r="Q87" s="43">
        <v>0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43">
        <v>0</v>
      </c>
      <c r="AF87" s="43">
        <v>0</v>
      </c>
      <c r="AG87" s="43">
        <v>0</v>
      </c>
      <c r="AH87" s="43">
        <v>0</v>
      </c>
      <c r="AI87" s="43">
        <v>0</v>
      </c>
      <c r="AJ87" s="43">
        <v>0</v>
      </c>
      <c r="AK87" s="43">
        <v>0</v>
      </c>
      <c r="AL87" s="43">
        <v>0</v>
      </c>
      <c r="AM87" s="43">
        <v>0</v>
      </c>
      <c r="AN87" s="43">
        <v>0</v>
      </c>
      <c r="AO87" s="43">
        <v>0</v>
      </c>
      <c r="AP87" s="43">
        <v>0</v>
      </c>
      <c r="AQ87" s="43">
        <v>0</v>
      </c>
      <c r="AR87" s="43">
        <v>0</v>
      </c>
      <c r="AS87" s="43">
        <v>0</v>
      </c>
      <c r="AT87" s="43">
        <v>0</v>
      </c>
      <c r="AU87" s="43">
        <v>0</v>
      </c>
      <c r="AV87" s="43">
        <v>0</v>
      </c>
      <c r="AW87" s="43">
        <v>0</v>
      </c>
      <c r="AX87" s="43">
        <v>0</v>
      </c>
      <c r="AY87" s="43">
        <v>0</v>
      </c>
      <c r="AZ87" s="43">
        <v>0</v>
      </c>
      <c r="BA87" s="43">
        <v>0</v>
      </c>
      <c r="BB87" s="43">
        <v>0</v>
      </c>
      <c r="BC87" s="43">
        <v>0</v>
      </c>
      <c r="BD87" s="43">
        <v>0</v>
      </c>
      <c r="BE87" s="43">
        <v>0</v>
      </c>
      <c r="BF87" s="43">
        <v>0</v>
      </c>
      <c r="BG87" s="43">
        <v>0</v>
      </c>
      <c r="BH87" s="43">
        <v>0</v>
      </c>
      <c r="BI87" s="43">
        <v>0</v>
      </c>
      <c r="BJ87" s="43">
        <v>0</v>
      </c>
      <c r="BK87" s="43">
        <v>0</v>
      </c>
      <c r="BL87" s="43">
        <v>0</v>
      </c>
      <c r="BM87" s="43">
        <v>0</v>
      </c>
      <c r="BN87" s="43">
        <v>0</v>
      </c>
      <c r="BO87" s="43">
        <v>0</v>
      </c>
      <c r="BP87" s="43">
        <v>0</v>
      </c>
      <c r="BQ87" s="43">
        <v>0</v>
      </c>
      <c r="BR87" s="43">
        <v>0</v>
      </c>
      <c r="BS87" s="43">
        <v>0</v>
      </c>
      <c r="BT87" s="43">
        <v>0</v>
      </c>
      <c r="BU87" s="43">
        <v>0</v>
      </c>
      <c r="BV87" s="43">
        <v>5128.392578</v>
      </c>
      <c r="BW87" s="43">
        <v>0</v>
      </c>
      <c r="BX87" s="43">
        <v>0</v>
      </c>
      <c r="BY87" s="43">
        <v>0</v>
      </c>
      <c r="BZ87" s="43">
        <v>0</v>
      </c>
      <c r="CA87" s="43">
        <v>0</v>
      </c>
      <c r="CB87" s="43">
        <v>0</v>
      </c>
      <c r="CC87" s="43">
        <v>0</v>
      </c>
      <c r="CD87" s="43">
        <v>751.04733599999997</v>
      </c>
      <c r="CE87" s="43">
        <v>6029.7104490000002</v>
      </c>
      <c r="CF87" s="43">
        <v>0</v>
      </c>
      <c r="CG87" s="43">
        <v>1482.21552</v>
      </c>
      <c r="CH87" s="43">
        <v>189.81790799999999</v>
      </c>
      <c r="CI87" s="43">
        <f t="shared" si="3"/>
        <v>13581.183790999999</v>
      </c>
      <c r="CJ87" s="43">
        <v>13581.183790999999</v>
      </c>
      <c r="CK87" s="43">
        <f t="shared" si="4"/>
        <v>0</v>
      </c>
    </row>
    <row r="88" spans="1:89">
      <c r="A88" s="39" t="s">
        <v>120</v>
      </c>
      <c r="B88" s="43">
        <v>0</v>
      </c>
      <c r="C88" s="43">
        <v>0</v>
      </c>
      <c r="D88" s="43">
        <v>0</v>
      </c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43">
        <v>0</v>
      </c>
      <c r="AF88" s="43">
        <v>0</v>
      </c>
      <c r="AG88" s="43">
        <v>0</v>
      </c>
      <c r="AH88" s="43">
        <v>0</v>
      </c>
      <c r="AI88" s="43">
        <v>0</v>
      </c>
      <c r="AJ88" s="43">
        <v>0</v>
      </c>
      <c r="AK88" s="43">
        <v>0</v>
      </c>
      <c r="AL88" s="43">
        <v>0</v>
      </c>
      <c r="AM88" s="43">
        <v>0</v>
      </c>
      <c r="AN88" s="43">
        <v>0</v>
      </c>
      <c r="AO88" s="43">
        <v>0</v>
      </c>
      <c r="AP88" s="43">
        <v>0</v>
      </c>
      <c r="AQ88" s="43">
        <v>0</v>
      </c>
      <c r="AR88" s="43">
        <v>0</v>
      </c>
      <c r="AS88" s="43">
        <v>0</v>
      </c>
      <c r="AT88" s="43">
        <v>0</v>
      </c>
      <c r="AU88" s="43">
        <v>0</v>
      </c>
      <c r="AV88" s="43">
        <v>0</v>
      </c>
      <c r="AW88" s="43">
        <v>0</v>
      </c>
      <c r="AX88" s="43">
        <v>0</v>
      </c>
      <c r="AY88" s="43">
        <v>0</v>
      </c>
      <c r="AZ88" s="43">
        <v>0</v>
      </c>
      <c r="BA88" s="43">
        <v>0</v>
      </c>
      <c r="BB88" s="43">
        <v>0</v>
      </c>
      <c r="BC88" s="43">
        <v>0</v>
      </c>
      <c r="BD88" s="43">
        <v>0</v>
      </c>
      <c r="BE88" s="43">
        <v>0</v>
      </c>
      <c r="BF88" s="43">
        <v>0</v>
      </c>
      <c r="BG88" s="43">
        <v>0</v>
      </c>
      <c r="BH88" s="43">
        <v>0</v>
      </c>
      <c r="BI88" s="43">
        <v>0</v>
      </c>
      <c r="BJ88" s="43">
        <v>0</v>
      </c>
      <c r="BK88" s="43">
        <v>0</v>
      </c>
      <c r="BL88" s="43">
        <v>0</v>
      </c>
      <c r="BM88" s="43">
        <v>0</v>
      </c>
      <c r="BN88" s="43">
        <v>0</v>
      </c>
      <c r="BO88" s="43">
        <v>0</v>
      </c>
      <c r="BP88" s="43">
        <v>0</v>
      </c>
      <c r="BQ88" s="43">
        <v>0</v>
      </c>
      <c r="BR88" s="43">
        <v>0</v>
      </c>
      <c r="BS88" s="43">
        <v>0</v>
      </c>
      <c r="BT88" s="43">
        <v>0</v>
      </c>
      <c r="BU88" s="43">
        <v>0</v>
      </c>
      <c r="BV88" s="43">
        <v>0</v>
      </c>
      <c r="BW88" s="43">
        <v>0</v>
      </c>
      <c r="BX88" s="43">
        <v>1017.8274719999999</v>
      </c>
      <c r="BY88" s="43">
        <v>398.49549100000002</v>
      </c>
      <c r="BZ88" s="43">
        <v>1140.074425</v>
      </c>
      <c r="CA88" s="43">
        <v>5462.4844970000004</v>
      </c>
      <c r="CB88" s="43">
        <v>1907.4643209999999</v>
      </c>
      <c r="CC88" s="43">
        <v>0</v>
      </c>
      <c r="CD88" s="43">
        <v>0</v>
      </c>
      <c r="CE88" s="43">
        <v>3573.5477080000001</v>
      </c>
      <c r="CF88" s="43">
        <v>0</v>
      </c>
      <c r="CG88" s="43">
        <v>3072.0039609999999</v>
      </c>
      <c r="CH88" s="43">
        <v>0</v>
      </c>
      <c r="CI88" s="43">
        <f t="shared" si="3"/>
        <v>16571.897874999999</v>
      </c>
      <c r="CJ88" s="43">
        <v>16571.998742</v>
      </c>
      <c r="CK88" s="43">
        <f t="shared" si="4"/>
        <v>-0.100867000001017</v>
      </c>
    </row>
    <row r="89" spans="1:89">
      <c r="A89" s="39" t="s">
        <v>121</v>
      </c>
      <c r="B89" s="43">
        <v>0</v>
      </c>
      <c r="C89" s="43">
        <v>0</v>
      </c>
      <c r="D89" s="43">
        <v>0</v>
      </c>
      <c r="E89" s="43">
        <v>0</v>
      </c>
      <c r="F89" s="43">
        <v>0</v>
      </c>
      <c r="G89" s="43">
        <v>0</v>
      </c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0</v>
      </c>
      <c r="R89" s="43">
        <v>0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0</v>
      </c>
      <c r="AH89" s="43">
        <v>0</v>
      </c>
      <c r="AI89" s="43">
        <v>0</v>
      </c>
      <c r="AJ89" s="43">
        <v>0</v>
      </c>
      <c r="AK89" s="43">
        <v>0</v>
      </c>
      <c r="AL89" s="43">
        <v>0</v>
      </c>
      <c r="AM89" s="43">
        <v>0</v>
      </c>
      <c r="AN89" s="43">
        <v>0</v>
      </c>
      <c r="AO89" s="43">
        <v>0</v>
      </c>
      <c r="AP89" s="43">
        <v>0</v>
      </c>
      <c r="AQ89" s="43">
        <v>0</v>
      </c>
      <c r="AR89" s="43">
        <v>0</v>
      </c>
      <c r="AS89" s="43">
        <v>0</v>
      </c>
      <c r="AT89" s="43">
        <v>0</v>
      </c>
      <c r="AU89" s="43">
        <v>0</v>
      </c>
      <c r="AV89" s="43">
        <v>223.30240800000001</v>
      </c>
      <c r="AW89" s="43">
        <v>1048.0806789999999</v>
      </c>
      <c r="AX89" s="43">
        <v>23.886758</v>
      </c>
      <c r="AY89" s="43">
        <v>39.326008000000002</v>
      </c>
      <c r="AZ89" s="43">
        <v>23.107416000000001</v>
      </c>
      <c r="BA89" s="43">
        <v>303.72035</v>
      </c>
      <c r="BB89" s="43">
        <v>5.7399999999999997E-4</v>
      </c>
      <c r="BC89" s="43">
        <v>57.512621000000003</v>
      </c>
      <c r="BD89" s="43">
        <v>97.155388000000002</v>
      </c>
      <c r="BE89" s="43">
        <v>2575.5040130000002</v>
      </c>
      <c r="BF89" s="43">
        <v>123.298085</v>
      </c>
      <c r="BG89" s="43">
        <v>3978.2450720000002</v>
      </c>
      <c r="BH89" s="43">
        <v>599.89452100000005</v>
      </c>
      <c r="BI89" s="43">
        <v>383.83862399999998</v>
      </c>
      <c r="BJ89" s="43">
        <v>8.4150000000000006E-3</v>
      </c>
      <c r="BK89" s="43">
        <v>2.735E-3</v>
      </c>
      <c r="BL89" s="43">
        <v>0.62723700000000004</v>
      </c>
      <c r="BM89" s="43">
        <v>3.4781490000000002</v>
      </c>
      <c r="BN89" s="43">
        <v>123.26577</v>
      </c>
      <c r="BO89" s="43">
        <v>343.24799200000001</v>
      </c>
      <c r="BP89" s="43">
        <v>18.127578</v>
      </c>
      <c r="BQ89" s="43">
        <v>275.90011299999998</v>
      </c>
      <c r="BR89" s="43">
        <v>113.071646</v>
      </c>
      <c r="BS89" s="43">
        <v>0</v>
      </c>
      <c r="BT89" s="43">
        <v>0</v>
      </c>
      <c r="BU89" s="43">
        <v>0</v>
      </c>
      <c r="BV89" s="43">
        <v>0</v>
      </c>
      <c r="BW89" s="43">
        <v>0</v>
      </c>
      <c r="BX89" s="43">
        <v>0</v>
      </c>
      <c r="BY89" s="43">
        <v>0</v>
      </c>
      <c r="BZ89" s="43">
        <v>0</v>
      </c>
      <c r="CA89" s="43">
        <v>0</v>
      </c>
      <c r="CB89" s="43">
        <v>0</v>
      </c>
      <c r="CC89" s="43">
        <v>0</v>
      </c>
      <c r="CD89" s="43">
        <v>0</v>
      </c>
      <c r="CE89" s="43">
        <v>0</v>
      </c>
      <c r="CF89" s="43">
        <v>0</v>
      </c>
      <c r="CG89" s="43">
        <v>0</v>
      </c>
      <c r="CH89" s="43">
        <v>0</v>
      </c>
      <c r="CI89" s="43">
        <f t="shared" si="3"/>
        <v>10354.602152000003</v>
      </c>
      <c r="CJ89" s="43">
        <v>10354.602151999999</v>
      </c>
      <c r="CK89" s="43">
        <f t="shared" si="4"/>
        <v>0</v>
      </c>
    </row>
    <row r="90" spans="1:89">
      <c r="A90" s="39" t="s">
        <v>2</v>
      </c>
      <c r="B90" s="43">
        <f t="shared" ref="B90:AG90" si="5">SUM(B5:B89)</f>
        <v>5851.7257360000003</v>
      </c>
      <c r="C90" s="43">
        <f t="shared" si="5"/>
        <v>4833.1699190000008</v>
      </c>
      <c r="D90" s="43">
        <f t="shared" si="5"/>
        <v>2813.1783880000007</v>
      </c>
      <c r="E90" s="43">
        <f t="shared" si="5"/>
        <v>5207.9386510000004</v>
      </c>
      <c r="F90" s="43">
        <f t="shared" si="5"/>
        <v>0.11938799999999999</v>
      </c>
      <c r="G90" s="43">
        <f t="shared" si="5"/>
        <v>1.1032849999999996</v>
      </c>
      <c r="H90" s="43">
        <f t="shared" si="5"/>
        <v>864.59516499999984</v>
      </c>
      <c r="I90" s="43">
        <f t="shared" si="5"/>
        <v>410.850956</v>
      </c>
      <c r="J90" s="43">
        <f t="shared" si="5"/>
        <v>224.66048799999999</v>
      </c>
      <c r="K90" s="43">
        <f t="shared" si="5"/>
        <v>19454.801016000001</v>
      </c>
      <c r="L90" s="43">
        <f t="shared" si="5"/>
        <v>6663.3298379999987</v>
      </c>
      <c r="M90" s="43">
        <f t="shared" si="5"/>
        <v>3414.9417849999995</v>
      </c>
      <c r="N90" s="43">
        <f t="shared" si="5"/>
        <v>919.56330400000002</v>
      </c>
      <c r="O90" s="43">
        <f t="shared" si="5"/>
        <v>2263.4713070000003</v>
      </c>
      <c r="P90" s="43">
        <f t="shared" si="5"/>
        <v>2285.8028099999997</v>
      </c>
      <c r="Q90" s="43">
        <f t="shared" si="5"/>
        <v>505.29878899999994</v>
      </c>
      <c r="R90" s="43">
        <f t="shared" si="5"/>
        <v>0.40587399999999996</v>
      </c>
      <c r="S90" s="43">
        <f t="shared" si="5"/>
        <v>11902.475222000001</v>
      </c>
      <c r="T90" s="43">
        <f t="shared" si="5"/>
        <v>11991.672786999996</v>
      </c>
      <c r="U90" s="43">
        <f t="shared" si="5"/>
        <v>9550.2967349999981</v>
      </c>
      <c r="V90" s="43">
        <f t="shared" si="5"/>
        <v>519.119552</v>
      </c>
      <c r="W90" s="43">
        <f t="shared" si="5"/>
        <v>6467.4436379999988</v>
      </c>
      <c r="X90" s="43">
        <f t="shared" si="5"/>
        <v>9370.5210349999998</v>
      </c>
      <c r="Y90" s="43">
        <f t="shared" si="5"/>
        <v>5851.7257360000003</v>
      </c>
      <c r="Z90" s="43">
        <f t="shared" si="5"/>
        <v>4833.1699189999999</v>
      </c>
      <c r="AA90" s="43">
        <f t="shared" si="5"/>
        <v>2813.1783879999998</v>
      </c>
      <c r="AB90" s="43">
        <f t="shared" si="5"/>
        <v>5207.9386510000004</v>
      </c>
      <c r="AC90" s="43">
        <f t="shared" si="5"/>
        <v>0.11938799999999999</v>
      </c>
      <c r="AD90" s="43">
        <f t="shared" si="5"/>
        <v>1.1032850000000001</v>
      </c>
      <c r="AE90" s="43">
        <f t="shared" si="5"/>
        <v>864.59516499999995</v>
      </c>
      <c r="AF90" s="43">
        <f t="shared" si="5"/>
        <v>410.850956</v>
      </c>
      <c r="AG90" s="43">
        <f t="shared" si="5"/>
        <v>224.66048799999999</v>
      </c>
      <c r="AH90" s="43">
        <f t="shared" ref="AH90:BM90" si="6">SUM(AH5:AH89)</f>
        <v>19454.801016000001</v>
      </c>
      <c r="AI90" s="43">
        <f t="shared" si="6"/>
        <v>6663.3298379999997</v>
      </c>
      <c r="AJ90" s="43">
        <f t="shared" si="6"/>
        <v>3414.941785</v>
      </c>
      <c r="AK90" s="43">
        <f t="shared" si="6"/>
        <v>919.56330400000002</v>
      </c>
      <c r="AL90" s="43">
        <f t="shared" si="6"/>
        <v>2263.4713069999998</v>
      </c>
      <c r="AM90" s="43">
        <f t="shared" si="6"/>
        <v>2285.8028100000001</v>
      </c>
      <c r="AN90" s="43">
        <f t="shared" si="6"/>
        <v>505.298789</v>
      </c>
      <c r="AO90" s="43">
        <f t="shared" si="6"/>
        <v>0.40587400000000001</v>
      </c>
      <c r="AP90" s="43">
        <f t="shared" si="6"/>
        <v>11902.475221999999</v>
      </c>
      <c r="AQ90" s="43">
        <f t="shared" si="6"/>
        <v>11991.672787</v>
      </c>
      <c r="AR90" s="43">
        <f t="shared" si="6"/>
        <v>9550.2967349999999</v>
      </c>
      <c r="AS90" s="43">
        <f t="shared" si="6"/>
        <v>519.119552</v>
      </c>
      <c r="AT90" s="43">
        <f t="shared" si="6"/>
        <v>6467.4436379999997</v>
      </c>
      <c r="AU90" s="43">
        <f t="shared" si="6"/>
        <v>9370.5210349999998</v>
      </c>
      <c r="AV90" s="43">
        <f t="shared" si="6"/>
        <v>256.95684500000004</v>
      </c>
      <c r="AW90" s="43">
        <f t="shared" si="6"/>
        <v>1276.2935009999999</v>
      </c>
      <c r="AX90" s="43">
        <f t="shared" si="6"/>
        <v>29.435941</v>
      </c>
      <c r="AY90" s="43">
        <f t="shared" si="6"/>
        <v>46.053139000000002</v>
      </c>
      <c r="AZ90" s="43">
        <f t="shared" si="6"/>
        <v>34.827421999999999</v>
      </c>
      <c r="BA90" s="43">
        <f t="shared" si="6"/>
        <v>421.10460599999999</v>
      </c>
      <c r="BB90" s="43">
        <f t="shared" si="6"/>
        <v>5.7699999999999993E-4</v>
      </c>
      <c r="BC90" s="43">
        <f t="shared" si="6"/>
        <v>81.231570000000005</v>
      </c>
      <c r="BD90" s="43">
        <f t="shared" si="6"/>
        <v>134.075988</v>
      </c>
      <c r="BE90" s="43">
        <f t="shared" si="6"/>
        <v>3567.8105050000004</v>
      </c>
      <c r="BF90" s="43">
        <f t="shared" si="6"/>
        <v>167.84071499999999</v>
      </c>
      <c r="BG90" s="43">
        <f t="shared" si="6"/>
        <v>4845.3157580000006</v>
      </c>
      <c r="BH90" s="43">
        <f t="shared" si="6"/>
        <v>816.92401200000006</v>
      </c>
      <c r="BI90" s="43">
        <f t="shared" si="6"/>
        <v>480.43654699999996</v>
      </c>
      <c r="BJ90" s="43">
        <f t="shared" si="6"/>
        <v>8.4150000000000006E-3</v>
      </c>
      <c r="BK90" s="43">
        <f t="shared" si="6"/>
        <v>2.735E-3</v>
      </c>
      <c r="BL90" s="43">
        <f t="shared" si="6"/>
        <v>0.62723700000000004</v>
      </c>
      <c r="BM90" s="43">
        <f t="shared" si="6"/>
        <v>3.4781490000000002</v>
      </c>
      <c r="BN90" s="43">
        <f t="shared" ref="BN90:CH90" si="7">SUM(BN5:BN89)</f>
        <v>123.26577</v>
      </c>
      <c r="BO90" s="43">
        <f t="shared" si="7"/>
        <v>343.24799200000001</v>
      </c>
      <c r="BP90" s="43">
        <f t="shared" si="7"/>
        <v>18.127578</v>
      </c>
      <c r="BQ90" s="43">
        <f t="shared" si="7"/>
        <v>275.90011299999998</v>
      </c>
      <c r="BR90" s="43">
        <f t="shared" si="7"/>
        <v>113.071646</v>
      </c>
      <c r="BS90" s="43">
        <f t="shared" si="7"/>
        <v>2843.711069</v>
      </c>
      <c r="BT90" s="43">
        <f t="shared" si="7"/>
        <v>19925.556607999999</v>
      </c>
      <c r="BU90" s="43">
        <f t="shared" si="7"/>
        <v>5976.0063129999999</v>
      </c>
      <c r="BV90" s="43">
        <f t="shared" si="7"/>
        <v>21181.445007999999</v>
      </c>
      <c r="BW90" s="43">
        <f t="shared" si="7"/>
        <v>957.95421899999997</v>
      </c>
      <c r="BX90" s="43">
        <f t="shared" si="7"/>
        <v>1017.8274719999999</v>
      </c>
      <c r="BY90" s="43">
        <f t="shared" si="7"/>
        <v>398.49549100000002</v>
      </c>
      <c r="BZ90" s="43">
        <f t="shared" si="7"/>
        <v>1140.074425</v>
      </c>
      <c r="CA90" s="43">
        <f t="shared" si="7"/>
        <v>5462.4844970000004</v>
      </c>
      <c r="CB90" s="43">
        <f t="shared" si="7"/>
        <v>1907.4643209999999</v>
      </c>
      <c r="CC90" s="43">
        <f t="shared" si="7"/>
        <v>0</v>
      </c>
      <c r="CD90" s="43">
        <f t="shared" si="7"/>
        <v>773.97028799999998</v>
      </c>
      <c r="CE90" s="43">
        <f t="shared" si="7"/>
        <v>48738.027702999971</v>
      </c>
      <c r="CF90" s="43">
        <f t="shared" si="7"/>
        <v>13581.183790999999</v>
      </c>
      <c r="CG90" s="43">
        <f t="shared" si="7"/>
        <v>16571.998742</v>
      </c>
      <c r="CH90" s="43">
        <f t="shared" si="7"/>
        <v>10354.602151999999</v>
      </c>
      <c r="CI90" s="43">
        <v>0</v>
      </c>
      <c r="CJ90" s="43"/>
      <c r="CK90" s="43"/>
    </row>
  </sheetData>
  <customSheetViews>
    <customSheetView guid="{7A7FE39B-CD71-46A5-A80B-37307C2C9AC5}">
      <pane xSplit="1" ySplit="2" topLeftCell="B3" activePane="bottomRight" state="frozenSplit"/>
      <selection pane="bottomRight" activeCell="F27" sqref="F27"/>
    </customSheetView>
  </customSheetView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3"/>
  <sheetViews>
    <sheetView workbookViewId="0">
      <selection activeCell="Q2" sqref="Q2:S24"/>
    </sheetView>
  </sheetViews>
  <sheetFormatPr baseColWidth="10" defaultColWidth="8" defaultRowHeight="12" x14ac:dyDescent="0"/>
  <cols>
    <col min="1" max="16384" width="8" style="1"/>
  </cols>
  <sheetData>
    <row r="1" spans="1:19" ht="17">
      <c r="A1" s="35" t="s">
        <v>126</v>
      </c>
    </row>
    <row r="2" spans="1:19">
      <c r="A2" s="1">
        <v>1</v>
      </c>
      <c r="B2" t="s">
        <v>38</v>
      </c>
      <c r="C2" s="3" t="s">
        <v>127</v>
      </c>
      <c r="D2" s="3" t="s">
        <v>128</v>
      </c>
      <c r="I2" t="s">
        <v>38</v>
      </c>
      <c r="J2" s="3" t="s">
        <v>165</v>
      </c>
      <c r="K2" t="s">
        <v>61</v>
      </c>
      <c r="M2" t="s">
        <v>38</v>
      </c>
      <c r="N2" s="3" t="s">
        <v>165</v>
      </c>
      <c r="O2" t="s">
        <v>84</v>
      </c>
      <c r="Q2" t="s">
        <v>61</v>
      </c>
      <c r="R2" s="44" t="s">
        <v>165</v>
      </c>
      <c r="S2" t="s">
        <v>84</v>
      </c>
    </row>
    <row r="3" spans="1:19">
      <c r="A3" s="1">
        <f>A2+1</f>
        <v>2</v>
      </c>
      <c r="B3" t="s">
        <v>39</v>
      </c>
      <c r="C3" s="3" t="s">
        <v>127</v>
      </c>
      <c r="D3" s="3" t="s">
        <v>129</v>
      </c>
      <c r="I3" t="s">
        <v>39</v>
      </c>
      <c r="J3" s="3" t="s">
        <v>165</v>
      </c>
      <c r="K3" t="s">
        <v>62</v>
      </c>
      <c r="M3" t="s">
        <v>39</v>
      </c>
      <c r="N3" s="3" t="s">
        <v>165</v>
      </c>
      <c r="O3" t="s">
        <v>85</v>
      </c>
      <c r="Q3" t="s">
        <v>62</v>
      </c>
      <c r="R3" s="44" t="s">
        <v>165</v>
      </c>
      <c r="S3" t="s">
        <v>85</v>
      </c>
    </row>
    <row r="4" spans="1:19">
      <c r="A4" s="1">
        <f t="shared" ref="A4:A67" si="0">A3+1</f>
        <v>3</v>
      </c>
      <c r="B4" t="s">
        <v>40</v>
      </c>
      <c r="C4" s="3" t="s">
        <v>127</v>
      </c>
      <c r="D4" s="3" t="s">
        <v>130</v>
      </c>
      <c r="I4" t="s">
        <v>40</v>
      </c>
      <c r="J4" s="3" t="s">
        <v>165</v>
      </c>
      <c r="K4" t="s">
        <v>63</v>
      </c>
      <c r="M4" t="s">
        <v>40</v>
      </c>
      <c r="N4" s="3" t="s">
        <v>165</v>
      </c>
      <c r="O4" t="s">
        <v>86</v>
      </c>
      <c r="Q4" t="s">
        <v>63</v>
      </c>
      <c r="R4" s="44" t="s">
        <v>165</v>
      </c>
      <c r="S4" t="s">
        <v>86</v>
      </c>
    </row>
    <row r="5" spans="1:19">
      <c r="A5" s="1">
        <f t="shared" si="0"/>
        <v>4</v>
      </c>
      <c r="B5" t="s">
        <v>41</v>
      </c>
      <c r="C5" s="3" t="s">
        <v>127</v>
      </c>
      <c r="D5" s="3" t="s">
        <v>131</v>
      </c>
      <c r="I5" t="s">
        <v>41</v>
      </c>
      <c r="J5" s="3" t="s">
        <v>165</v>
      </c>
      <c r="K5" t="s">
        <v>64</v>
      </c>
      <c r="M5" t="s">
        <v>41</v>
      </c>
      <c r="N5" s="3" t="s">
        <v>165</v>
      </c>
      <c r="O5" t="s">
        <v>87</v>
      </c>
      <c r="Q5" t="s">
        <v>64</v>
      </c>
      <c r="R5" s="44" t="s">
        <v>165</v>
      </c>
      <c r="S5" t="s">
        <v>87</v>
      </c>
    </row>
    <row r="6" spans="1:19">
      <c r="A6" s="1">
        <f t="shared" si="0"/>
        <v>5</v>
      </c>
      <c r="B6" t="s">
        <v>42</v>
      </c>
      <c r="C6" s="3" t="s">
        <v>127</v>
      </c>
      <c r="D6" s="3" t="s">
        <v>132</v>
      </c>
      <c r="I6" t="s">
        <v>42</v>
      </c>
      <c r="J6" s="3" t="s">
        <v>165</v>
      </c>
      <c r="K6" t="s">
        <v>65</v>
      </c>
      <c r="M6" t="s">
        <v>42</v>
      </c>
      <c r="N6" s="3" t="s">
        <v>165</v>
      </c>
      <c r="O6" t="s">
        <v>88</v>
      </c>
      <c r="Q6" t="s">
        <v>65</v>
      </c>
      <c r="R6" s="44" t="s">
        <v>165</v>
      </c>
      <c r="S6" t="s">
        <v>88</v>
      </c>
    </row>
    <row r="7" spans="1:19">
      <c r="A7" s="1">
        <f t="shared" si="0"/>
        <v>6</v>
      </c>
      <c r="B7" t="s">
        <v>43</v>
      </c>
      <c r="C7" s="3" t="s">
        <v>127</v>
      </c>
      <c r="D7" s="3" t="s">
        <v>133</v>
      </c>
      <c r="I7" t="s">
        <v>43</v>
      </c>
      <c r="J7" s="3" t="s">
        <v>165</v>
      </c>
      <c r="K7" t="s">
        <v>66</v>
      </c>
      <c r="M7" t="s">
        <v>43</v>
      </c>
      <c r="N7" s="3" t="s">
        <v>165</v>
      </c>
      <c r="O7" t="s">
        <v>89</v>
      </c>
      <c r="Q7" t="s">
        <v>66</v>
      </c>
      <c r="R7" s="44" t="s">
        <v>165</v>
      </c>
      <c r="S7" t="s">
        <v>89</v>
      </c>
    </row>
    <row r="8" spans="1:19">
      <c r="A8" s="1">
        <f t="shared" si="0"/>
        <v>7</v>
      </c>
      <c r="B8" t="s">
        <v>44</v>
      </c>
      <c r="C8" s="3" t="s">
        <v>127</v>
      </c>
      <c r="D8" s="3" t="s">
        <v>134</v>
      </c>
      <c r="I8" t="s">
        <v>44</v>
      </c>
      <c r="J8" s="3" t="s">
        <v>165</v>
      </c>
      <c r="K8" t="s">
        <v>67</v>
      </c>
      <c r="M8" t="s">
        <v>44</v>
      </c>
      <c r="N8" s="3" t="s">
        <v>165</v>
      </c>
      <c r="O8" t="s">
        <v>90</v>
      </c>
      <c r="Q8" t="s">
        <v>67</v>
      </c>
      <c r="R8" s="44" t="s">
        <v>165</v>
      </c>
      <c r="S8" t="s">
        <v>90</v>
      </c>
    </row>
    <row r="9" spans="1:19">
      <c r="A9" s="1">
        <f t="shared" si="0"/>
        <v>8</v>
      </c>
      <c r="B9" t="s">
        <v>45</v>
      </c>
      <c r="C9" s="3" t="s">
        <v>127</v>
      </c>
      <c r="D9" s="3" t="s">
        <v>135</v>
      </c>
      <c r="I9" t="s">
        <v>45</v>
      </c>
      <c r="J9" s="3" t="s">
        <v>165</v>
      </c>
      <c r="K9" t="s">
        <v>68</v>
      </c>
      <c r="M9" t="s">
        <v>45</v>
      </c>
      <c r="N9" s="3" t="s">
        <v>165</v>
      </c>
      <c r="O9" t="s">
        <v>91</v>
      </c>
      <c r="Q9" t="s">
        <v>68</v>
      </c>
      <c r="R9" s="44" t="s">
        <v>165</v>
      </c>
      <c r="S9" t="s">
        <v>91</v>
      </c>
    </row>
    <row r="10" spans="1:19">
      <c r="A10" s="1">
        <f t="shared" si="0"/>
        <v>9</v>
      </c>
      <c r="B10" t="s">
        <v>46</v>
      </c>
      <c r="C10" s="3" t="s">
        <v>127</v>
      </c>
      <c r="D10" s="3" t="s">
        <v>136</v>
      </c>
      <c r="I10" t="s">
        <v>46</v>
      </c>
      <c r="J10" s="3" t="s">
        <v>165</v>
      </c>
      <c r="K10" t="s">
        <v>69</v>
      </c>
      <c r="M10" t="s">
        <v>46</v>
      </c>
      <c r="N10" s="3" t="s">
        <v>165</v>
      </c>
      <c r="O10" t="s">
        <v>92</v>
      </c>
      <c r="Q10" t="s">
        <v>69</v>
      </c>
      <c r="R10" s="44" t="s">
        <v>165</v>
      </c>
      <c r="S10" t="s">
        <v>92</v>
      </c>
    </row>
    <row r="11" spans="1:19">
      <c r="A11" s="1">
        <f t="shared" si="0"/>
        <v>10</v>
      </c>
      <c r="B11" t="s">
        <v>47</v>
      </c>
      <c r="C11" s="3" t="s">
        <v>127</v>
      </c>
      <c r="D11" s="3" t="s">
        <v>137</v>
      </c>
      <c r="I11" t="s">
        <v>47</v>
      </c>
      <c r="J11" s="3" t="s">
        <v>165</v>
      </c>
      <c r="K11" t="s">
        <v>70</v>
      </c>
      <c r="M11" t="s">
        <v>47</v>
      </c>
      <c r="N11" s="3" t="s">
        <v>165</v>
      </c>
      <c r="O11" t="s">
        <v>93</v>
      </c>
      <c r="Q11" t="s">
        <v>70</v>
      </c>
      <c r="R11" s="44" t="s">
        <v>165</v>
      </c>
      <c r="S11" t="s">
        <v>93</v>
      </c>
    </row>
    <row r="12" spans="1:19">
      <c r="A12" s="1">
        <f t="shared" si="0"/>
        <v>11</v>
      </c>
      <c r="B12" t="s">
        <v>48</v>
      </c>
      <c r="C12" s="3" t="s">
        <v>127</v>
      </c>
      <c r="D12" s="3" t="s">
        <v>138</v>
      </c>
      <c r="I12" t="s">
        <v>48</v>
      </c>
      <c r="J12" s="3" t="s">
        <v>165</v>
      </c>
      <c r="K12" t="s">
        <v>71</v>
      </c>
      <c r="M12" t="s">
        <v>48</v>
      </c>
      <c r="N12" s="3" t="s">
        <v>165</v>
      </c>
      <c r="O12" t="s">
        <v>94</v>
      </c>
      <c r="Q12" t="s">
        <v>71</v>
      </c>
      <c r="R12" s="44" t="s">
        <v>165</v>
      </c>
      <c r="S12" t="s">
        <v>94</v>
      </c>
    </row>
    <row r="13" spans="1:19">
      <c r="A13" s="1">
        <f t="shared" si="0"/>
        <v>12</v>
      </c>
      <c r="B13" t="s">
        <v>49</v>
      </c>
      <c r="C13" s="3" t="s">
        <v>127</v>
      </c>
      <c r="D13" s="3" t="s">
        <v>11</v>
      </c>
      <c r="I13" t="s">
        <v>49</v>
      </c>
      <c r="J13" s="3" t="s">
        <v>165</v>
      </c>
      <c r="K13" t="s">
        <v>72</v>
      </c>
      <c r="M13" t="s">
        <v>49</v>
      </c>
      <c r="N13" s="3" t="s">
        <v>165</v>
      </c>
      <c r="O13" t="s">
        <v>95</v>
      </c>
      <c r="Q13" t="s">
        <v>72</v>
      </c>
      <c r="R13" s="44" t="s">
        <v>165</v>
      </c>
      <c r="S13" t="s">
        <v>95</v>
      </c>
    </row>
    <row r="14" spans="1:19">
      <c r="A14" s="1">
        <f t="shared" si="0"/>
        <v>13</v>
      </c>
      <c r="B14" t="s">
        <v>50</v>
      </c>
      <c r="C14" s="3" t="s">
        <v>127</v>
      </c>
      <c r="D14" s="3" t="s">
        <v>139</v>
      </c>
      <c r="I14" t="s">
        <v>50</v>
      </c>
      <c r="J14" s="3" t="s">
        <v>165</v>
      </c>
      <c r="K14" t="s">
        <v>73</v>
      </c>
      <c r="M14" t="s">
        <v>50</v>
      </c>
      <c r="N14" s="3" t="s">
        <v>165</v>
      </c>
      <c r="O14" t="s">
        <v>96</v>
      </c>
      <c r="Q14" t="s">
        <v>73</v>
      </c>
      <c r="R14" s="44" t="s">
        <v>165</v>
      </c>
      <c r="S14" t="s">
        <v>96</v>
      </c>
    </row>
    <row r="15" spans="1:19">
      <c r="A15" s="1">
        <f t="shared" si="0"/>
        <v>14</v>
      </c>
      <c r="B15" t="s">
        <v>51</v>
      </c>
      <c r="C15" s="3" t="s">
        <v>127</v>
      </c>
      <c r="D15" s="3" t="s">
        <v>140</v>
      </c>
      <c r="I15" t="s">
        <v>51</v>
      </c>
      <c r="J15" s="3" t="s">
        <v>165</v>
      </c>
      <c r="K15" t="s">
        <v>74</v>
      </c>
      <c r="M15" t="s">
        <v>51</v>
      </c>
      <c r="N15" s="3" t="s">
        <v>165</v>
      </c>
      <c r="O15" t="s">
        <v>97</v>
      </c>
      <c r="Q15" t="s">
        <v>74</v>
      </c>
      <c r="R15" s="44" t="s">
        <v>165</v>
      </c>
      <c r="S15" t="s">
        <v>97</v>
      </c>
    </row>
    <row r="16" spans="1:19">
      <c r="A16" s="1">
        <f t="shared" si="0"/>
        <v>15</v>
      </c>
      <c r="B16" t="s">
        <v>52</v>
      </c>
      <c r="C16" s="3" t="s">
        <v>127</v>
      </c>
      <c r="D16" s="3" t="s">
        <v>141</v>
      </c>
      <c r="I16" t="s">
        <v>52</v>
      </c>
      <c r="J16" s="3" t="s">
        <v>165</v>
      </c>
      <c r="K16" t="s">
        <v>75</v>
      </c>
      <c r="M16" t="s">
        <v>52</v>
      </c>
      <c r="N16" s="3" t="s">
        <v>165</v>
      </c>
      <c r="O16" t="s">
        <v>98</v>
      </c>
      <c r="Q16" t="s">
        <v>75</v>
      </c>
      <c r="R16" s="44" t="s">
        <v>165</v>
      </c>
      <c r="S16" t="s">
        <v>98</v>
      </c>
    </row>
    <row r="17" spans="1:19">
      <c r="A17" s="1">
        <f t="shared" si="0"/>
        <v>16</v>
      </c>
      <c r="B17" t="s">
        <v>53</v>
      </c>
      <c r="C17" s="3" t="s">
        <v>127</v>
      </c>
      <c r="D17" s="3" t="s">
        <v>142</v>
      </c>
      <c r="I17" t="s">
        <v>53</v>
      </c>
      <c r="J17" s="3" t="s">
        <v>165</v>
      </c>
      <c r="K17" t="s">
        <v>76</v>
      </c>
      <c r="M17" t="s">
        <v>53</v>
      </c>
      <c r="N17" s="3" t="s">
        <v>165</v>
      </c>
      <c r="O17" t="s">
        <v>99</v>
      </c>
      <c r="Q17" t="s">
        <v>76</v>
      </c>
      <c r="R17" s="44" t="s">
        <v>165</v>
      </c>
      <c r="S17" t="s">
        <v>99</v>
      </c>
    </row>
    <row r="18" spans="1:19">
      <c r="A18" s="1">
        <f t="shared" si="0"/>
        <v>17</v>
      </c>
      <c r="B18" t="s">
        <v>54</v>
      </c>
      <c r="C18" s="3" t="s">
        <v>127</v>
      </c>
      <c r="D18" s="3" t="s">
        <v>6</v>
      </c>
      <c r="I18" t="s">
        <v>54</v>
      </c>
      <c r="J18" s="3" t="s">
        <v>165</v>
      </c>
      <c r="K18" t="s">
        <v>77</v>
      </c>
      <c r="M18" t="s">
        <v>54</v>
      </c>
      <c r="N18" s="3" t="s">
        <v>165</v>
      </c>
      <c r="O18" t="s">
        <v>100</v>
      </c>
      <c r="Q18" t="s">
        <v>77</v>
      </c>
      <c r="R18" s="44" t="s">
        <v>165</v>
      </c>
      <c r="S18" t="s">
        <v>100</v>
      </c>
    </row>
    <row r="19" spans="1:19">
      <c r="A19" s="1">
        <f t="shared" si="0"/>
        <v>18</v>
      </c>
      <c r="B19" t="s">
        <v>55</v>
      </c>
      <c r="C19" s="3" t="s">
        <v>127</v>
      </c>
      <c r="D19" s="3" t="s">
        <v>7</v>
      </c>
      <c r="I19" t="s">
        <v>55</v>
      </c>
      <c r="J19" s="3" t="s">
        <v>165</v>
      </c>
      <c r="K19" t="s">
        <v>78</v>
      </c>
      <c r="M19" t="s">
        <v>55</v>
      </c>
      <c r="N19" s="3" t="s">
        <v>165</v>
      </c>
      <c r="O19" t="s">
        <v>101</v>
      </c>
      <c r="Q19" t="s">
        <v>78</v>
      </c>
      <c r="R19" s="44" t="s">
        <v>165</v>
      </c>
      <c r="S19" t="s">
        <v>101</v>
      </c>
    </row>
    <row r="20" spans="1:19">
      <c r="A20" s="1">
        <f t="shared" si="0"/>
        <v>19</v>
      </c>
      <c r="B20" t="s">
        <v>56</v>
      </c>
      <c r="C20" s="3" t="s">
        <v>127</v>
      </c>
      <c r="D20" s="3" t="s">
        <v>143</v>
      </c>
      <c r="I20" t="s">
        <v>56</v>
      </c>
      <c r="J20" s="3" t="s">
        <v>165</v>
      </c>
      <c r="K20" t="s">
        <v>79</v>
      </c>
      <c r="M20" t="s">
        <v>56</v>
      </c>
      <c r="N20" s="3" t="s">
        <v>165</v>
      </c>
      <c r="O20" t="s">
        <v>102</v>
      </c>
      <c r="Q20" t="s">
        <v>79</v>
      </c>
      <c r="R20" s="44" t="s">
        <v>165</v>
      </c>
      <c r="S20" t="s">
        <v>102</v>
      </c>
    </row>
    <row r="21" spans="1:19">
      <c r="A21" s="1">
        <f t="shared" si="0"/>
        <v>20</v>
      </c>
      <c r="B21" t="s">
        <v>57</v>
      </c>
      <c r="C21" s="3" t="s">
        <v>127</v>
      </c>
      <c r="D21" s="3" t="s">
        <v>144</v>
      </c>
      <c r="I21" t="s">
        <v>57</v>
      </c>
      <c r="J21" s="3" t="s">
        <v>165</v>
      </c>
      <c r="K21" t="s">
        <v>80</v>
      </c>
      <c r="M21" t="s">
        <v>57</v>
      </c>
      <c r="N21" s="3" t="s">
        <v>165</v>
      </c>
      <c r="O21" t="s">
        <v>103</v>
      </c>
      <c r="Q21" t="s">
        <v>80</v>
      </c>
      <c r="R21" s="44" t="s">
        <v>165</v>
      </c>
      <c r="S21" t="s">
        <v>103</v>
      </c>
    </row>
    <row r="22" spans="1:19">
      <c r="A22" s="1">
        <f t="shared" si="0"/>
        <v>21</v>
      </c>
      <c r="B22" t="s">
        <v>58</v>
      </c>
      <c r="C22" s="3" t="s">
        <v>127</v>
      </c>
      <c r="D22" s="3" t="s">
        <v>33</v>
      </c>
      <c r="I22" t="s">
        <v>58</v>
      </c>
      <c r="J22" s="3" t="s">
        <v>165</v>
      </c>
      <c r="K22" t="s">
        <v>81</v>
      </c>
      <c r="M22" t="s">
        <v>58</v>
      </c>
      <c r="N22" s="3" t="s">
        <v>165</v>
      </c>
      <c r="O22" t="s">
        <v>104</v>
      </c>
      <c r="Q22" t="s">
        <v>81</v>
      </c>
      <c r="R22" s="44" t="s">
        <v>165</v>
      </c>
      <c r="S22" t="s">
        <v>104</v>
      </c>
    </row>
    <row r="23" spans="1:19">
      <c r="A23" s="1">
        <f t="shared" si="0"/>
        <v>22</v>
      </c>
      <c r="B23" t="s">
        <v>59</v>
      </c>
      <c r="C23" s="3" t="s">
        <v>127</v>
      </c>
      <c r="D23" s="3" t="s">
        <v>145</v>
      </c>
      <c r="I23" t="s">
        <v>59</v>
      </c>
      <c r="J23" s="3" t="s">
        <v>165</v>
      </c>
      <c r="K23" t="s">
        <v>82</v>
      </c>
      <c r="M23" t="s">
        <v>59</v>
      </c>
      <c r="N23" s="3" t="s">
        <v>165</v>
      </c>
      <c r="O23" t="s">
        <v>105</v>
      </c>
      <c r="Q23" t="s">
        <v>82</v>
      </c>
      <c r="R23" s="44" t="s">
        <v>165</v>
      </c>
      <c r="S23" t="s">
        <v>105</v>
      </c>
    </row>
    <row r="24" spans="1:19">
      <c r="A24" s="1">
        <f t="shared" si="0"/>
        <v>23</v>
      </c>
      <c r="B24" t="s">
        <v>60</v>
      </c>
      <c r="C24" s="3" t="s">
        <v>127</v>
      </c>
      <c r="D24" s="3" t="s">
        <v>146</v>
      </c>
      <c r="I24" t="s">
        <v>60</v>
      </c>
      <c r="J24" s="3" t="s">
        <v>165</v>
      </c>
      <c r="K24" t="s">
        <v>83</v>
      </c>
      <c r="M24" t="s">
        <v>60</v>
      </c>
      <c r="N24" s="3" t="s">
        <v>165</v>
      </c>
      <c r="O24" t="s">
        <v>106</v>
      </c>
      <c r="Q24" t="s">
        <v>83</v>
      </c>
      <c r="R24" s="44" t="s">
        <v>165</v>
      </c>
      <c r="S24" t="s">
        <v>106</v>
      </c>
    </row>
    <row r="25" spans="1:19">
      <c r="A25" s="1">
        <f t="shared" si="0"/>
        <v>24</v>
      </c>
      <c r="B25" t="s">
        <v>61</v>
      </c>
      <c r="C25" s="3" t="s">
        <v>162</v>
      </c>
      <c r="D25" s="3" t="s">
        <v>128</v>
      </c>
    </row>
    <row r="26" spans="1:19">
      <c r="A26" s="1">
        <f t="shared" si="0"/>
        <v>25</v>
      </c>
      <c r="B26" t="s">
        <v>62</v>
      </c>
      <c r="C26" s="3" t="s">
        <v>162</v>
      </c>
      <c r="D26" s="3" t="s">
        <v>129</v>
      </c>
    </row>
    <row r="27" spans="1:19">
      <c r="A27" s="1">
        <f t="shared" si="0"/>
        <v>26</v>
      </c>
      <c r="B27" t="s">
        <v>63</v>
      </c>
      <c r="C27" s="3" t="s">
        <v>162</v>
      </c>
      <c r="D27" s="3" t="s">
        <v>130</v>
      </c>
    </row>
    <row r="28" spans="1:19">
      <c r="A28" s="1">
        <f t="shared" si="0"/>
        <v>27</v>
      </c>
      <c r="B28" t="s">
        <v>64</v>
      </c>
      <c r="C28" s="3" t="s">
        <v>162</v>
      </c>
      <c r="D28" s="3" t="s">
        <v>131</v>
      </c>
    </row>
    <row r="29" spans="1:19">
      <c r="A29" s="1">
        <f t="shared" si="0"/>
        <v>28</v>
      </c>
      <c r="B29" t="s">
        <v>65</v>
      </c>
      <c r="C29" s="3" t="s">
        <v>162</v>
      </c>
      <c r="D29" s="3" t="s">
        <v>132</v>
      </c>
    </row>
    <row r="30" spans="1:19">
      <c r="A30" s="1">
        <f t="shared" si="0"/>
        <v>29</v>
      </c>
      <c r="B30" t="s">
        <v>66</v>
      </c>
      <c r="C30" s="3" t="s">
        <v>162</v>
      </c>
      <c r="D30" s="3" t="s">
        <v>133</v>
      </c>
    </row>
    <row r="31" spans="1:19">
      <c r="A31" s="1">
        <f t="shared" si="0"/>
        <v>30</v>
      </c>
      <c r="B31" t="s">
        <v>67</v>
      </c>
      <c r="C31" s="3" t="s">
        <v>162</v>
      </c>
      <c r="D31" s="3" t="s">
        <v>134</v>
      </c>
    </row>
    <row r="32" spans="1:19">
      <c r="A32" s="1">
        <f t="shared" si="0"/>
        <v>31</v>
      </c>
      <c r="B32" t="s">
        <v>68</v>
      </c>
      <c r="C32" s="3" t="s">
        <v>162</v>
      </c>
      <c r="D32" s="3" t="s">
        <v>135</v>
      </c>
    </row>
    <row r="33" spans="1:4">
      <c r="A33" s="1">
        <f t="shared" si="0"/>
        <v>32</v>
      </c>
      <c r="B33" t="s">
        <v>69</v>
      </c>
      <c r="C33" s="3" t="s">
        <v>162</v>
      </c>
      <c r="D33" s="3" t="s">
        <v>136</v>
      </c>
    </row>
    <row r="34" spans="1:4">
      <c r="A34" s="1">
        <f t="shared" si="0"/>
        <v>33</v>
      </c>
      <c r="B34" t="s">
        <v>70</v>
      </c>
      <c r="C34" s="3" t="s">
        <v>162</v>
      </c>
      <c r="D34" s="3" t="s">
        <v>137</v>
      </c>
    </row>
    <row r="35" spans="1:4">
      <c r="A35" s="1">
        <f t="shared" si="0"/>
        <v>34</v>
      </c>
      <c r="B35" t="s">
        <v>71</v>
      </c>
      <c r="C35" s="3" t="s">
        <v>162</v>
      </c>
      <c r="D35" s="3" t="s">
        <v>138</v>
      </c>
    </row>
    <row r="36" spans="1:4">
      <c r="A36" s="1">
        <f t="shared" si="0"/>
        <v>35</v>
      </c>
      <c r="B36" t="s">
        <v>72</v>
      </c>
      <c r="C36" s="3" t="s">
        <v>162</v>
      </c>
      <c r="D36" s="3" t="s">
        <v>11</v>
      </c>
    </row>
    <row r="37" spans="1:4">
      <c r="A37" s="1">
        <f t="shared" si="0"/>
        <v>36</v>
      </c>
      <c r="B37" t="s">
        <v>73</v>
      </c>
      <c r="C37" s="3" t="s">
        <v>162</v>
      </c>
      <c r="D37" s="3" t="s">
        <v>139</v>
      </c>
    </row>
    <row r="38" spans="1:4">
      <c r="A38" s="1">
        <f t="shared" si="0"/>
        <v>37</v>
      </c>
      <c r="B38" t="s">
        <v>74</v>
      </c>
      <c r="C38" s="3" t="s">
        <v>162</v>
      </c>
      <c r="D38" s="3" t="s">
        <v>140</v>
      </c>
    </row>
    <row r="39" spans="1:4">
      <c r="A39" s="1">
        <f t="shared" si="0"/>
        <v>38</v>
      </c>
      <c r="B39" t="s">
        <v>75</v>
      </c>
      <c r="C39" s="3" t="s">
        <v>162</v>
      </c>
      <c r="D39" s="3" t="s">
        <v>141</v>
      </c>
    </row>
    <row r="40" spans="1:4">
      <c r="A40" s="1">
        <f t="shared" si="0"/>
        <v>39</v>
      </c>
      <c r="B40" t="s">
        <v>76</v>
      </c>
      <c r="C40" s="3" t="s">
        <v>162</v>
      </c>
      <c r="D40" s="3" t="s">
        <v>142</v>
      </c>
    </row>
    <row r="41" spans="1:4">
      <c r="A41" s="1">
        <f t="shared" si="0"/>
        <v>40</v>
      </c>
      <c r="B41" t="s">
        <v>77</v>
      </c>
      <c r="C41" s="3" t="s">
        <v>162</v>
      </c>
      <c r="D41" s="3" t="s">
        <v>6</v>
      </c>
    </row>
    <row r="42" spans="1:4">
      <c r="A42" s="1">
        <f t="shared" si="0"/>
        <v>41</v>
      </c>
      <c r="B42" t="s">
        <v>78</v>
      </c>
      <c r="C42" s="3" t="s">
        <v>162</v>
      </c>
      <c r="D42" s="3" t="s">
        <v>7</v>
      </c>
    </row>
    <row r="43" spans="1:4">
      <c r="A43" s="1">
        <f t="shared" si="0"/>
        <v>42</v>
      </c>
      <c r="B43" t="s">
        <v>79</v>
      </c>
      <c r="C43" s="3" t="s">
        <v>162</v>
      </c>
      <c r="D43" s="3" t="s">
        <v>143</v>
      </c>
    </row>
    <row r="44" spans="1:4">
      <c r="A44" s="1">
        <f t="shared" si="0"/>
        <v>43</v>
      </c>
      <c r="B44" t="s">
        <v>80</v>
      </c>
      <c r="C44" s="3" t="s">
        <v>162</v>
      </c>
      <c r="D44" s="3" t="s">
        <v>144</v>
      </c>
    </row>
    <row r="45" spans="1:4">
      <c r="A45" s="1">
        <f t="shared" si="0"/>
        <v>44</v>
      </c>
      <c r="B45" t="s">
        <v>81</v>
      </c>
      <c r="C45" s="3" t="s">
        <v>162</v>
      </c>
      <c r="D45" s="3" t="s">
        <v>33</v>
      </c>
    </row>
    <row r="46" spans="1:4">
      <c r="A46" s="1">
        <f t="shared" si="0"/>
        <v>45</v>
      </c>
      <c r="B46" t="s">
        <v>82</v>
      </c>
      <c r="C46" s="3" t="s">
        <v>162</v>
      </c>
      <c r="D46" s="3" t="s">
        <v>145</v>
      </c>
    </row>
    <row r="47" spans="1:4">
      <c r="A47" s="1">
        <f t="shared" si="0"/>
        <v>46</v>
      </c>
      <c r="B47" t="s">
        <v>83</v>
      </c>
      <c r="C47" s="3" t="s">
        <v>162</v>
      </c>
      <c r="D47" s="3" t="s">
        <v>146</v>
      </c>
    </row>
    <row r="48" spans="1:4">
      <c r="A48" s="1">
        <f t="shared" si="0"/>
        <v>47</v>
      </c>
      <c r="B48" t="s">
        <v>84</v>
      </c>
      <c r="C48" s="3" t="s">
        <v>163</v>
      </c>
      <c r="D48" s="3" t="s">
        <v>128</v>
      </c>
    </row>
    <row r="49" spans="1:4">
      <c r="A49" s="1">
        <f t="shared" si="0"/>
        <v>48</v>
      </c>
      <c r="B49" t="s">
        <v>85</v>
      </c>
      <c r="C49" s="3" t="s">
        <v>163</v>
      </c>
      <c r="D49" s="3" t="s">
        <v>129</v>
      </c>
    </row>
    <row r="50" spans="1:4">
      <c r="A50" s="1">
        <f t="shared" si="0"/>
        <v>49</v>
      </c>
      <c r="B50" t="s">
        <v>86</v>
      </c>
      <c r="C50" s="3" t="s">
        <v>163</v>
      </c>
      <c r="D50" s="3" t="s">
        <v>130</v>
      </c>
    </row>
    <row r="51" spans="1:4">
      <c r="A51" s="1">
        <f t="shared" si="0"/>
        <v>50</v>
      </c>
      <c r="B51" t="s">
        <v>87</v>
      </c>
      <c r="C51" s="3" t="s">
        <v>163</v>
      </c>
      <c r="D51" s="3" t="s">
        <v>131</v>
      </c>
    </row>
    <row r="52" spans="1:4">
      <c r="A52" s="1">
        <f t="shared" si="0"/>
        <v>51</v>
      </c>
      <c r="B52" t="s">
        <v>88</v>
      </c>
      <c r="C52" s="3" t="s">
        <v>163</v>
      </c>
      <c r="D52" s="3" t="s">
        <v>132</v>
      </c>
    </row>
    <row r="53" spans="1:4">
      <c r="A53" s="1">
        <f t="shared" si="0"/>
        <v>52</v>
      </c>
      <c r="B53" t="s">
        <v>89</v>
      </c>
      <c r="C53" s="3" t="s">
        <v>163</v>
      </c>
      <c r="D53" s="3" t="s">
        <v>133</v>
      </c>
    </row>
    <row r="54" spans="1:4">
      <c r="A54" s="1">
        <f t="shared" si="0"/>
        <v>53</v>
      </c>
      <c r="B54" t="s">
        <v>90</v>
      </c>
      <c r="C54" s="3" t="s">
        <v>163</v>
      </c>
      <c r="D54" s="3" t="s">
        <v>134</v>
      </c>
    </row>
    <row r="55" spans="1:4">
      <c r="A55" s="1">
        <f t="shared" si="0"/>
        <v>54</v>
      </c>
      <c r="B55" t="s">
        <v>91</v>
      </c>
      <c r="C55" s="3" t="s">
        <v>163</v>
      </c>
      <c r="D55" s="3" t="s">
        <v>135</v>
      </c>
    </row>
    <row r="56" spans="1:4">
      <c r="A56" s="1">
        <f t="shared" si="0"/>
        <v>55</v>
      </c>
      <c r="B56" t="s">
        <v>92</v>
      </c>
      <c r="C56" s="3" t="s">
        <v>163</v>
      </c>
      <c r="D56" s="3" t="s">
        <v>136</v>
      </c>
    </row>
    <row r="57" spans="1:4">
      <c r="A57" s="1">
        <f t="shared" si="0"/>
        <v>56</v>
      </c>
      <c r="B57" t="s">
        <v>93</v>
      </c>
      <c r="C57" s="3" t="s">
        <v>163</v>
      </c>
      <c r="D57" s="3" t="s">
        <v>137</v>
      </c>
    </row>
    <row r="58" spans="1:4">
      <c r="A58" s="1">
        <f t="shared" si="0"/>
        <v>57</v>
      </c>
      <c r="B58" t="s">
        <v>94</v>
      </c>
      <c r="C58" s="3" t="s">
        <v>163</v>
      </c>
      <c r="D58" s="3" t="s">
        <v>138</v>
      </c>
    </row>
    <row r="59" spans="1:4">
      <c r="A59" s="1">
        <f t="shared" si="0"/>
        <v>58</v>
      </c>
      <c r="B59" t="s">
        <v>95</v>
      </c>
      <c r="C59" s="3" t="s">
        <v>163</v>
      </c>
      <c r="D59" s="3" t="s">
        <v>11</v>
      </c>
    </row>
    <row r="60" spans="1:4">
      <c r="A60" s="1">
        <f t="shared" si="0"/>
        <v>59</v>
      </c>
      <c r="B60" t="s">
        <v>96</v>
      </c>
      <c r="C60" s="3" t="s">
        <v>163</v>
      </c>
      <c r="D60" s="3" t="s">
        <v>139</v>
      </c>
    </row>
    <row r="61" spans="1:4">
      <c r="A61" s="1">
        <f t="shared" si="0"/>
        <v>60</v>
      </c>
      <c r="B61" t="s">
        <v>97</v>
      </c>
      <c r="C61" s="3" t="s">
        <v>163</v>
      </c>
      <c r="D61" s="3" t="s">
        <v>140</v>
      </c>
    </row>
    <row r="62" spans="1:4">
      <c r="A62" s="1">
        <f t="shared" si="0"/>
        <v>61</v>
      </c>
      <c r="B62" t="s">
        <v>98</v>
      </c>
      <c r="C62" s="3" t="s">
        <v>163</v>
      </c>
      <c r="D62" s="3" t="s">
        <v>141</v>
      </c>
    </row>
    <row r="63" spans="1:4">
      <c r="A63" s="1">
        <f t="shared" si="0"/>
        <v>62</v>
      </c>
      <c r="B63" t="s">
        <v>99</v>
      </c>
      <c r="C63" s="3" t="s">
        <v>163</v>
      </c>
      <c r="D63" s="3" t="s">
        <v>142</v>
      </c>
    </row>
    <row r="64" spans="1:4">
      <c r="A64" s="1">
        <f t="shared" si="0"/>
        <v>63</v>
      </c>
      <c r="B64" t="s">
        <v>100</v>
      </c>
      <c r="C64" s="3" t="s">
        <v>163</v>
      </c>
      <c r="D64" s="3" t="s">
        <v>6</v>
      </c>
    </row>
    <row r="65" spans="1:4">
      <c r="A65" s="1">
        <f t="shared" si="0"/>
        <v>64</v>
      </c>
      <c r="B65" t="s">
        <v>101</v>
      </c>
      <c r="C65" s="3" t="s">
        <v>163</v>
      </c>
      <c r="D65" s="3" t="s">
        <v>7</v>
      </c>
    </row>
    <row r="66" spans="1:4">
      <c r="A66" s="1">
        <f t="shared" si="0"/>
        <v>65</v>
      </c>
      <c r="B66" t="s">
        <v>102</v>
      </c>
      <c r="C66" s="3" t="s">
        <v>163</v>
      </c>
      <c r="D66" s="3" t="s">
        <v>143</v>
      </c>
    </row>
    <row r="67" spans="1:4">
      <c r="A67" s="1">
        <f t="shared" si="0"/>
        <v>66</v>
      </c>
      <c r="B67" t="s">
        <v>103</v>
      </c>
      <c r="C67" s="3" t="s">
        <v>163</v>
      </c>
      <c r="D67" s="3" t="s">
        <v>144</v>
      </c>
    </row>
    <row r="68" spans="1:4">
      <c r="A68" s="1">
        <f t="shared" ref="A68:A87" si="1">A67+1</f>
        <v>67</v>
      </c>
      <c r="B68" t="s">
        <v>104</v>
      </c>
      <c r="C68" s="3" t="s">
        <v>163</v>
      </c>
      <c r="D68" s="3" t="s">
        <v>33</v>
      </c>
    </row>
    <row r="69" spans="1:4">
      <c r="A69" s="1">
        <f t="shared" si="1"/>
        <v>68</v>
      </c>
      <c r="B69" t="s">
        <v>105</v>
      </c>
      <c r="C69" s="3" t="s">
        <v>163</v>
      </c>
      <c r="D69" s="3" t="s">
        <v>145</v>
      </c>
    </row>
    <row r="70" spans="1:4">
      <c r="A70" s="1">
        <f t="shared" si="1"/>
        <v>69</v>
      </c>
      <c r="B70" t="s">
        <v>106</v>
      </c>
      <c r="C70" s="3" t="s">
        <v>163</v>
      </c>
      <c r="D70" s="3" t="s">
        <v>146</v>
      </c>
    </row>
    <row r="71" spans="1:4">
      <c r="A71" s="1">
        <f t="shared" si="1"/>
        <v>70</v>
      </c>
      <c r="B71" t="s">
        <v>12</v>
      </c>
      <c r="D71" s="3" t="s">
        <v>147</v>
      </c>
    </row>
    <row r="72" spans="1:4">
      <c r="A72" s="1">
        <f t="shared" si="1"/>
        <v>71</v>
      </c>
      <c r="B72" t="s">
        <v>107</v>
      </c>
      <c r="D72" s="3" t="s">
        <v>148</v>
      </c>
    </row>
    <row r="73" spans="1:4">
      <c r="A73" s="1">
        <f t="shared" si="1"/>
        <v>72</v>
      </c>
      <c r="B73" t="s">
        <v>108</v>
      </c>
      <c r="D73" s="3" t="s">
        <v>149</v>
      </c>
    </row>
    <row r="74" spans="1:4">
      <c r="A74" s="1">
        <f t="shared" si="1"/>
        <v>73</v>
      </c>
      <c r="B74" t="s">
        <v>109</v>
      </c>
      <c r="D74" s="3" t="s">
        <v>1</v>
      </c>
    </row>
    <row r="75" spans="1:4">
      <c r="A75" s="1">
        <f t="shared" si="1"/>
        <v>74</v>
      </c>
      <c r="B75" t="s">
        <v>110</v>
      </c>
      <c r="D75" s="3" t="s">
        <v>150</v>
      </c>
    </row>
    <row r="76" spans="1:4">
      <c r="A76" s="1">
        <f t="shared" si="1"/>
        <v>75</v>
      </c>
      <c r="B76" t="s">
        <v>111</v>
      </c>
      <c r="D76" s="3" t="s">
        <v>154</v>
      </c>
    </row>
    <row r="77" spans="1:4">
      <c r="A77" s="1">
        <f t="shared" si="1"/>
        <v>76</v>
      </c>
      <c r="B77" t="s">
        <v>112</v>
      </c>
      <c r="D77" s="3" t="s">
        <v>153</v>
      </c>
    </row>
    <row r="78" spans="1:4">
      <c r="A78" s="1">
        <f t="shared" si="1"/>
        <v>77</v>
      </c>
      <c r="B78" t="s">
        <v>113</v>
      </c>
      <c r="D78" s="3" t="s">
        <v>151</v>
      </c>
    </row>
    <row r="79" spans="1:4">
      <c r="A79" s="1">
        <f t="shared" si="1"/>
        <v>78</v>
      </c>
      <c r="B79" t="s">
        <v>114</v>
      </c>
      <c r="D79" s="3" t="s">
        <v>152</v>
      </c>
    </row>
    <row r="80" spans="1:4">
      <c r="A80" s="1">
        <f t="shared" si="1"/>
        <v>79</v>
      </c>
      <c r="B80" t="s">
        <v>115</v>
      </c>
      <c r="D80" s="3" t="s">
        <v>155</v>
      </c>
    </row>
    <row r="81" spans="1:4">
      <c r="A81" s="1">
        <f t="shared" si="1"/>
        <v>80</v>
      </c>
      <c r="B81" t="s">
        <v>116</v>
      </c>
      <c r="D81" s="3" t="s">
        <v>156</v>
      </c>
    </row>
    <row r="82" spans="1:4">
      <c r="A82" s="1">
        <f t="shared" si="1"/>
        <v>81</v>
      </c>
      <c r="B82" t="s">
        <v>117</v>
      </c>
      <c r="D82" s="3" t="s">
        <v>157</v>
      </c>
    </row>
    <row r="83" spans="1:4">
      <c r="A83" s="1">
        <f t="shared" si="1"/>
        <v>82</v>
      </c>
      <c r="B83" t="s">
        <v>118</v>
      </c>
      <c r="D83" s="3" t="s">
        <v>158</v>
      </c>
    </row>
    <row r="84" spans="1:4">
      <c r="A84" s="1">
        <f t="shared" si="1"/>
        <v>83</v>
      </c>
      <c r="B84" t="s">
        <v>119</v>
      </c>
      <c r="D84" s="3" t="s">
        <v>159</v>
      </c>
    </row>
    <row r="85" spans="1:4">
      <c r="A85" s="1">
        <f t="shared" si="1"/>
        <v>84</v>
      </c>
      <c r="B85" t="s">
        <v>120</v>
      </c>
      <c r="D85" s="3" t="s">
        <v>160</v>
      </c>
    </row>
    <row r="86" spans="1:4">
      <c r="A86" s="1">
        <f t="shared" si="1"/>
        <v>85</v>
      </c>
      <c r="B86" t="s">
        <v>121</v>
      </c>
      <c r="D86" s="3" t="s">
        <v>161</v>
      </c>
    </row>
    <row r="87" spans="1:4">
      <c r="A87" s="1">
        <f t="shared" si="1"/>
        <v>86</v>
      </c>
      <c r="B87" t="s">
        <v>2</v>
      </c>
      <c r="D87" s="3" t="s">
        <v>2</v>
      </c>
    </row>
    <row r="88" spans="1:4">
      <c r="B88" s="2"/>
    </row>
    <row r="89" spans="1:4">
      <c r="B89" s="2"/>
    </row>
    <row r="90" spans="1:4">
      <c r="B90" s="2"/>
    </row>
    <row r="91" spans="1:4">
      <c r="B91" s="2"/>
    </row>
    <row r="92" spans="1:4">
      <c r="B92" s="2"/>
    </row>
    <row r="93" spans="1:4">
      <c r="B93" s="2"/>
    </row>
    <row r="94" spans="1:4">
      <c r="B94" s="2"/>
    </row>
    <row r="95" spans="1:4">
      <c r="B95" s="2"/>
    </row>
    <row r="96" spans="1:4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 t="s">
        <v>16</v>
      </c>
    </row>
    <row r="117" spans="2:2">
      <c r="B117" s="2" t="s">
        <v>17</v>
      </c>
    </row>
    <row r="118" spans="2:2">
      <c r="B118" s="2" t="s">
        <v>1</v>
      </c>
    </row>
    <row r="119" spans="2:2">
      <c r="B119" s="2" t="s">
        <v>12</v>
      </c>
    </row>
    <row r="120" spans="2:2">
      <c r="B120" s="2" t="s">
        <v>18</v>
      </c>
    </row>
    <row r="121" spans="2:2">
      <c r="B121" s="2" t="s">
        <v>19</v>
      </c>
    </row>
    <row r="122" spans="2:2">
      <c r="B122" s="2" t="s">
        <v>10</v>
      </c>
    </row>
    <row r="123" spans="2:2">
      <c r="B123" s="2" t="s">
        <v>8</v>
      </c>
    </row>
    <row r="124" spans="2:2">
      <c r="B124" s="2" t="s">
        <v>20</v>
      </c>
    </row>
    <row r="125" spans="2:2">
      <c r="B125" s="2" t="s">
        <v>21</v>
      </c>
    </row>
    <row r="126" spans="2:2">
      <c r="B126" s="2" t="s">
        <v>22</v>
      </c>
    </row>
    <row r="127" spans="2:2">
      <c r="B127" s="2" t="s">
        <v>23</v>
      </c>
    </row>
    <row r="128" spans="2:2">
      <c r="B128" s="2" t="s">
        <v>24</v>
      </c>
    </row>
    <row r="129" spans="2:2">
      <c r="B129" s="2" t="s">
        <v>25</v>
      </c>
    </row>
    <row r="130" spans="2:2">
      <c r="B130" s="2" t="s">
        <v>26</v>
      </c>
    </row>
    <row r="131" spans="2:2">
      <c r="B131" s="2" t="s">
        <v>0</v>
      </c>
    </row>
    <row r="132" spans="2:2">
      <c r="B132" s="2" t="s">
        <v>27</v>
      </c>
    </row>
    <row r="133" spans="2:2">
      <c r="B133" s="2" t="s">
        <v>2</v>
      </c>
    </row>
  </sheetData>
  <customSheetViews>
    <customSheetView guid="{7A7FE39B-CD71-46A5-A80B-37307C2C9AC5}" topLeftCell="O1">
      <selection activeCell="AB115" sqref="AB1:AB115"/>
    </customSheetView>
  </customSheetView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MacroSAM</vt:lpstr>
      <vt:lpstr>MicroSAM</vt:lpstr>
      <vt:lpstr>Labels</vt:lpstr>
    </vt:vector>
  </TitlesOfParts>
  <Company>UC Berkeley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Roland-Holst</dc:creator>
  <cp:lastModifiedBy>DAVID ROLAND-HOLST</cp:lastModifiedBy>
  <cp:lastPrinted>2003-09-02T06:19:52Z</cp:lastPrinted>
  <dcterms:created xsi:type="dcterms:W3CDTF">2002-03-11T08:11:31Z</dcterms:created>
  <dcterms:modified xsi:type="dcterms:W3CDTF">2013-01-24T19:10:14Z</dcterms:modified>
</cp:coreProperties>
</file>